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mc:AlternateContent xmlns:mc="http://schemas.openxmlformats.org/markup-compatibility/2006">
    <mc:Choice Requires="x15">
      <x15ac:absPath xmlns:x15ac="http://schemas.microsoft.com/office/spreadsheetml/2010/11/ac" url="https://qaoqld-my.sharepoint.com/personal/lyndal_morrison_qao_qld_gov_au/Documents/Documents/My Docs/Jobs/Admin/Templates/"/>
    </mc:Choice>
  </mc:AlternateContent>
  <xr:revisionPtr revIDLastSave="0" documentId="8_{C82919B4-D85F-43F1-A179-1BE4889B526A}" xr6:coauthVersionLast="45" xr6:coauthVersionMax="45" xr10:uidLastSave="{00000000-0000-0000-0000-000000000000}"/>
  <bookViews>
    <workbookView xWindow="28680" yWindow="-120" windowWidth="29040" windowHeight="15840" tabRatio="832" activeTab="2" xr2:uid="{407FA863-FA0F-4DCA-937B-E014579DE3A6}"/>
  </bookViews>
  <sheets>
    <sheet name="Instructions" sheetId="34" r:id="rId1"/>
    <sheet name="Overview " sheetId="33" r:id="rId2"/>
    <sheet name="Summary of values  " sheetId="1" r:id="rId3"/>
    <sheet name="Input—month end processes" sheetId="22" r:id="rId4"/>
    <sheet name="Input—fin. statement close" sheetId="35" r:id="rId5"/>
    <sheet name="Input—fin. statement prep." sheetId="36" r:id="rId6"/>
    <sheet name="Input—fin. reporting matters" sheetId="3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36" l="1"/>
  <c r="B8" i="1" l="1"/>
  <c r="B9" i="1"/>
  <c r="B10" i="1"/>
  <c r="B17" i="1" l="1"/>
  <c r="B18" i="1"/>
  <c r="B19" i="1"/>
  <c r="B20" i="1"/>
  <c r="B21" i="1"/>
  <c r="B12" i="1"/>
  <c r="B13" i="1"/>
  <c r="B14" i="1"/>
  <c r="B15" i="1"/>
  <c r="B16" i="1" l="1"/>
  <c r="E10" i="35"/>
  <c r="B11" i="1" s="1"/>
  <c r="E10" i="37"/>
  <c r="B22" i="1" s="1"/>
  <c r="B25" i="1"/>
  <c r="B24" i="1"/>
  <c r="B23" i="1"/>
  <c r="B7" i="1"/>
  <c r="B26" i="1" l="1"/>
  <c r="E10" i="22"/>
</calcChain>
</file>

<file path=xl/sharedStrings.xml><?xml version="1.0" encoding="utf-8"?>
<sst xmlns="http://schemas.openxmlformats.org/spreadsheetml/2006/main" count="183" uniqueCount="131">
  <si>
    <t xml:space="preserve">Please select from the dropdown lists in each of the cells below </t>
  </si>
  <si>
    <r>
      <t>Comments</t>
    </r>
    <r>
      <rPr>
        <sz val="10"/>
        <rFont val="Arial"/>
        <family val="2"/>
      </rPr>
      <t xml:space="preserve"> (optional)</t>
    </r>
  </si>
  <si>
    <t>.</t>
  </si>
  <si>
    <t>End of input-sheet for value worksheet</t>
  </si>
  <si>
    <t>4a</t>
  </si>
  <si>
    <t>4b</t>
  </si>
  <si>
    <t>4c</t>
  </si>
  <si>
    <t>4d</t>
  </si>
  <si>
    <t>1a</t>
  </si>
  <si>
    <t>2b</t>
  </si>
  <si>
    <t>1b</t>
  </si>
  <si>
    <t>1c</t>
  </si>
  <si>
    <t>1d</t>
  </si>
  <si>
    <t>1f</t>
  </si>
  <si>
    <t>1g</t>
  </si>
  <si>
    <t>2a</t>
  </si>
  <si>
    <t>2c</t>
  </si>
  <si>
    <t>2d</t>
  </si>
  <si>
    <t>3a</t>
  </si>
  <si>
    <t xml:space="preserve">End of summary sheet </t>
  </si>
  <si>
    <t>Quality month end processes</t>
  </si>
  <si>
    <t>4 being strongest</t>
  </si>
  <si>
    <r>
      <rPr>
        <b/>
        <sz val="12"/>
        <color rgb="FFFFFFFF"/>
        <rFont val="Arial"/>
        <family val="2"/>
      </rPr>
      <t>Instructions</t>
    </r>
    <r>
      <rPr>
        <sz val="12"/>
        <color indexed="9"/>
        <rFont val="Arial"/>
        <family val="2"/>
      </rPr>
      <t xml:space="preserve">: Assign a score for each of the characteristics of the maturity of the components. The scores are from 1 to 4, with 4 representing the strongest. 
</t>
    </r>
  </si>
  <si>
    <t>Average maturity</t>
  </si>
  <si>
    <t>Component</t>
  </si>
  <si>
    <t>Reconciliations</t>
  </si>
  <si>
    <t>Reporting</t>
  </si>
  <si>
    <t xml:space="preserve">Internal quality controls </t>
  </si>
  <si>
    <t>2e</t>
  </si>
  <si>
    <t xml:space="preserve">Based on your answers, your average result is </t>
  </si>
  <si>
    <t xml:space="preserve">Skilled financial statement preparation processes and use of appropriate technology 
input sheet
</t>
  </si>
  <si>
    <t xml:space="preserve">Early financial statement close processes 
input sheet
</t>
  </si>
  <si>
    <t xml:space="preserve">Month end processes 
input sheet
</t>
  </si>
  <si>
    <t xml:space="preserve">Timely identification and resolution of financial reporting matters 
input sheet
</t>
  </si>
  <si>
    <t xml:space="preserve">The timely resolution of financial reporting matters relates to areas of accounting and presentation that require judgement and have a range of potential solutions. Financial reporting matters include the application of new accounting standards, and reporting of new and/or complex transactions in a timely manner.   </t>
  </si>
  <si>
    <t>4e</t>
  </si>
  <si>
    <t>Tailored disclosure</t>
  </si>
  <si>
    <t>Skilled financial statement preparation processes and use of appropriate technology</t>
  </si>
  <si>
    <t>System</t>
  </si>
  <si>
    <t>Staff skills</t>
  </si>
  <si>
    <t xml:space="preserve">Internal controls </t>
  </si>
  <si>
    <t xml:space="preserve">Early financial statement close processes </t>
  </si>
  <si>
    <t xml:space="preserve">Early close </t>
  </si>
  <si>
    <t>Audit and audit committee relationships</t>
  </si>
  <si>
    <t>Asset valuation</t>
  </si>
  <si>
    <t xml:space="preserve">Stocktakes </t>
  </si>
  <si>
    <t>Matters are identified</t>
  </si>
  <si>
    <t xml:space="preserve">Analysis performed </t>
  </si>
  <si>
    <t xml:space="preserve">Consultation </t>
  </si>
  <si>
    <t xml:space="preserve">Developing </t>
  </si>
  <si>
    <t>Established</t>
  </si>
  <si>
    <t>Integrated</t>
  </si>
  <si>
    <t>Optimised</t>
  </si>
  <si>
    <t>matters identified</t>
  </si>
  <si>
    <t>analysis</t>
  </si>
  <si>
    <t>consultation</t>
  </si>
  <si>
    <t>Rec</t>
  </si>
  <si>
    <t>rec</t>
  </si>
  <si>
    <t>reporting</t>
  </si>
  <si>
    <t>quality</t>
  </si>
  <si>
    <t>Result range</t>
  </si>
  <si>
    <t>early</t>
  </si>
  <si>
    <t>asset</t>
  </si>
  <si>
    <t>stocktake</t>
  </si>
  <si>
    <t>audit committee</t>
  </si>
  <si>
    <t>system</t>
  </si>
  <si>
    <t>skills</t>
  </si>
  <si>
    <t xml:space="preserve">integration and data </t>
  </si>
  <si>
    <t>controls</t>
  </si>
  <si>
    <t>disclosure</t>
  </si>
  <si>
    <t>Integration and data quality</t>
  </si>
  <si>
    <t>disclosures</t>
  </si>
  <si>
    <t>3b</t>
  </si>
  <si>
    <t>3c</t>
  </si>
  <si>
    <t>3d</t>
  </si>
  <si>
    <t>3e</t>
  </si>
  <si>
    <t>3f</t>
  </si>
  <si>
    <t>3g</t>
  </si>
  <si>
    <t>3h</t>
  </si>
  <si>
    <t>3i</t>
  </si>
  <si>
    <t>Larger or established</t>
  </si>
  <si>
    <t>Newly established</t>
  </si>
  <si>
    <t xml:space="preserve">Small </t>
  </si>
  <si>
    <t>Early financial statement close process</t>
  </si>
  <si>
    <t>Skilled financial statement preparation and use of technology</t>
  </si>
  <si>
    <t>Resolution of financial reporting matters</t>
  </si>
  <si>
    <t>3j</t>
  </si>
  <si>
    <t xml:space="preserve">controls </t>
  </si>
  <si>
    <t xml:space="preserve">Timely identification and resolution of financial reporting matters </t>
  </si>
  <si>
    <r>
      <t>Month end processes refer to the close out of the current posting period and preparation of analysis reports. Quality month end activities provide greater efficiencies in the preparation of year end reporting. Data quality, quality checking and internal reporting are the areas of focus</t>
    </r>
    <r>
      <rPr>
        <i/>
        <sz val="12"/>
        <rFont val="Calibri"/>
        <family val="2"/>
        <scheme val="minor"/>
      </rPr>
      <t xml:space="preserve">. </t>
    </r>
  </si>
  <si>
    <t>Please enter data in the green cells only.</t>
  </si>
  <si>
    <t xml:space="preserve">Your entity's results are included for each component, together with the expected results for the three entity types. </t>
  </si>
  <si>
    <t>Your entity</t>
  </si>
  <si>
    <t>Summary sheet</t>
  </si>
  <si>
    <t xml:space="preserve">Overall maturity </t>
  </si>
  <si>
    <t>Instructions</t>
  </si>
  <si>
    <t>Benchmarking results</t>
  </si>
  <si>
    <t xml:space="preserve">Based on your answers, your average result is: </t>
  </si>
  <si>
    <t>High-quality, timely financial statements are prepared using skilled staff, appropriate systems and sufficient processes that rely on high-quality data sources and effective internal controls.</t>
  </si>
  <si>
    <t>These are the accounting procedures undertaken to close out future account balances in the current posting period. Early close processes are performed before the balance date and are not fully reperformed during the financial statement preparation process. They usually include fair value measurement for property, plant and equipment; major estimates and judgements; material note preparation; and stocktakes.</t>
  </si>
  <si>
    <t xml:space="preserve">The system used to prepare financial statements:
- is manual using non-tailored software, such as spreadsheets (1)
- is partly automated using specialised software, with manual updates and adjustments (2)
- is specialised financial reporting software that automatically integrates with the general ledger only (3)
- is specialised financial reporting software that automatically integrates with the general ledger, and other key data sources (4).
</t>
  </si>
  <si>
    <t>The statutory financial reporting team: 
- does not define roles and responsibilities for financial statement preparation other than to the team (1)
- assigns tasks according to availability rather than skill (1)
- assigns roles and responsibilities for financial statement preparation; there are some areas of confusion and overlap (2)
- has well-defined roles and responsibilities, and these are clearly communicated (3)
- has clearly defined roles and responsibilities, and there is organisational knowledge of the roles and responsibilities (4).</t>
  </si>
  <si>
    <t>Training for the statutory financial reporting team: 
- is limited specialised training of staff for financial reporting, and reliance is placed on accounting firm support material (1)
- has some specialised training of staff on an ad hoc basis (2)
- there is appropriate, timely training for staff, with specialist arrangements in place for staff to access as required (3) 
- is appropriate and timely, and pre-empts future issues; there is a focus on continual improvement of the team (4).</t>
  </si>
  <si>
    <t xml:space="preserve">The financial reporting team's hours of work are managed through the financial reporting period:
- works excessive hours to prepare the financial reports and overtime is consistent through the process (1)
- workload may be excessive to prepare the financial reports, and some overtime is worked (2)
- workload is mostly managed throughout the preparation process with limited overtime worked (3)
- workload is managed, with processes spread through the year to facilitate statutory reporting deadlines (4). 
</t>
  </si>
  <si>
    <t>Integration and data quality between statutory financial and management reporting products: 
- are not integrated (1)
- have been made consistent in some areas, with manual intervention required (2)
- have been made consistent, with some manual intervention required (3)
- the products are consistent in analysis, messaging and quality (4).</t>
  </si>
  <si>
    <t xml:space="preserve">Risk of material misstatement of the financial statements: 
- risk of material misstatement has not been assessed by management (1)
- management are aware of areas at risk of misstatement; this is not always reflected in resource allocation and level of quality review (2)
- risk of material misstatement has been assessed by management, and resources allocated accordingly (3) 
- management has undertaken a financial statement risk assessment and identified areas at greater risk of fraud or error. Resources are allocated accordingly (4)
- management has included a financial reporting risk in their risk register and applied appropriate risk treatments (4).
</t>
  </si>
  <si>
    <t xml:space="preserve">Internal control process over the financial statements: 
- quality review processes do not always identify material errors (1)
- qualtiy review processes do not identify immaterial errors that are corrected at the end of the process after external audit and audit committee reveiw (2)
- quality control processes identify most errors prior to external audit (3)
- quality control processes identify errors (4).
</t>
  </si>
  <si>
    <t>Estimates and assumptions used in statutory financial and management reporting products: 
- are updated on an ad hoc basis (1)
- are considered by accounting staff but not approved by audit committee (2) 
- are well considered and documented; there is some sensitivity analysis performed (3) 
- are thoroughly considered and documented; they are approved, together with sensitivity analysis, by the audit committee (4).</t>
  </si>
  <si>
    <t>The statutory financial statements are prepared with:
- reliance on generic or templated disclosure (1)
- disclosures are not streamlined, do not always reflect operations and may contain immaterial or irrelevant information (1)
- disclosures are mostly tailored, reflect operations and contain mostly only relevant material information (2)
- disclosures are streamlined and reflect operations (3)
- are tailored according to the risk assessment performed by management and respond to the needs of users (4).</t>
  </si>
  <si>
    <t>The financial reports are prepared: 
- proforma financial statements are not prepared, nor reviewed by audit committees (1)
- proforma financial statements are prepared but not always in a timely manner, and not improved on each year (2)
- external audit is engaged to discuss the financial report (3)
- proforma financial statements are prepared and approved by audit committees before year end (3)
- high quality proforma financial statements are prepared and approved by the audit committee (4).</t>
  </si>
  <si>
    <t xml:space="preserve">Extent of the policies and procedures in place for month end accruals, close out and reporting:
- not documented (1)
- generally up to date (2)
- generally understood (2)
- updated when processes change (3)
- level of understanding by staff (3/4)
- consultation occurs to incorporate new practices (4). 
</t>
  </si>
  <si>
    <t>Reconciliations:
- limited reconciliations and usually only profit and loss (1)
- limited quality checking over reconciliations (1)
- manual reconciliations are performed (2)
- only material accounts are reconciled (2)
- reconciliations are performed for all accounts (3)
- some level of automation (3/4)
- automated/partially automated reconciliations  (4) 
- management has monitoring systems and processes over automated reconciliations (4).</t>
  </si>
  <si>
    <t>Monthly reporting:  
- cash basis or limited accrual basis (1)
- estimates and accruals are used for material accounts (2) 
- estimates and accruals are used every month and processes for estimation are adjusted periodically (3)
- estimates and accrual processes align with external reporting, and processes are adjusted periodically (4).</t>
  </si>
  <si>
    <t>Monthly reporting:
- reports allow for day-to-day functioning; ad hoc reports are prepared when decisions are required (1)
- reporting practices are basic, without visual aids and analysis (1)
- reports could be improved, either shortened or lengthened; visual aids, such as charts, could be added (2)
- key messages in reports could be improved; additional questions or requests for feedback are often received (2)
- key messages do not always stand out and the report cannot quickly be read (2)
- contains analysis over key transactions, balances and events (3)
- reports are succinct; contain suitable graphics and data analysis to meet the needs of the user (3)
- reports contain opportunities for organisational improvement (3)
- know what the reader needs in the report (3)
- the needs of each reader is met (4)
- reports include operational and financial metrics (4) 
- reports on the metrics align each business unit to wider strategic plan and key objectives (4)
- reporting practices anticipate changing user needs (4).</t>
  </si>
  <si>
    <t>Timeliness of monthly processes and reporting:
- processes can take up to two weeks (1)
- processes can often take between one and two weeks (2)
- assessment is that processes are mostly effective and efficient; time taken to prepare reports has reduced over time but there are still areas for improvement (3)
- assessment is that processes are consistently effective and efficient; time taken to prepare reports is optimal for the organisational need (4).</t>
  </si>
  <si>
    <t>Timing and quality monthly reports 
- sometimes not timely, accurate or complete (1)
- no quality control over the reports (1)
- generally timely, accurate and complete (2)
- timely, complete, mostly accurate (3)
- assessment made to identify areas of bias; some corrections are made in response to this assessment (3)
- timely, consistently without error (4)
- assessment made to identify areas of bias; rare for changes to be made in response to bias (4).</t>
  </si>
  <si>
    <t xml:space="preserve">Variance analysis:
- variance analysis is performed centrally without input from business areas (1)
- variance analysis explanations do not include root cause and insights (2)
- includes root cause analysis; suggestions for correction action (3)
- includes root cause analysis, sensitivity analysis, and insights into prospective matters which may arise (4). </t>
  </si>
  <si>
    <t xml:space="preserve">Early close procedures: 
- are not completed or are minimal, with all major financial statement working papers prepared at year end (1)
- are performed for some balances, and are partially documented and updated as required (2) 
- are performed for most balances; they are well documented and updated as required (3)
- are based on risk assessments, with the early close focused on areas of greater difficulty and judgement; the process is well documented, with management focused on continual improvement (4). 
</t>
  </si>
  <si>
    <t xml:space="preserve">Timetables for financial statement processes:
- are not completed or are minimal, with all major financial statement working papers prepared at year end (1)
- a project timetable identifying the timing of preparation of working papers is not prepared; or there is no audit committee oversight (2)
- a project timetable is in place, which is reviewed regularly and adjusted year on year; the audit committee provides oversight (3)
- a supporting project timetable, which is adjusted regularly and includes all information requirements; the audit committee provides robust oversight to the process and management is accountable for delivering to the timetable (4).
</t>
  </si>
  <si>
    <t xml:space="preserve">Estimates, judgements and predictive analytics are:
- not considered when developing work programs (1)
- are considered when developing work programs; however, there is some duplication of effort across account balances or between management and external reports (2)
- well considered, and yearly changes to estimates and judgements are analysed and documented (3)
- are thoroughly considered, analysed and documented; there is predictive analysis throughout the reporting period identifying those estimates and judgements likely to change (4).
</t>
  </si>
  <si>
    <t xml:space="preserve">Financial statement timetable is prepared:
- without consultation with external auditors (1)
- is coordinated with the work of external audit (2)
- is coordinated with the work of external audit, with external audit work performed before year end where possible (3)
- with a clear coordinated strategy with external audit, including a multi-year view of improving the work program (4).
</t>
  </si>
  <si>
    <t xml:space="preserve">The fair valuation of material property, plant and equipment and infrastructure assets:
- are not always performed before year end and the documentation could be improved (1)
- full and interim asset valuations are performed before year end, and policies and procedures are documented (2)
- management performs and documents a review of the valuer's report (2)
- results are approved, recorded and reconciled before year end (2) 
- full and interim valuations are performed before year end, and instructions to valuers contain a detailed scope approved by management (3)
- management's review of the valuers' report includes a challenge of the inputs and assumptions applied; management has sufficient knowledge to challenge the assumptions used by the valuer (3) 
- results are approved, recorded and reconciled as part of the early close processes, with disclosures reflected in proforma statements (3)
- management challenges the status quo for the timing of full and interim asset valuations and completes them at the most effective time (4)
- instructions to the valuer are clear regarding techniques, inputs, indexation and sampling; the scope anticipates changes (4)
- management conducts and documents a robust review of the external valuers' report, challenging the inputs and assumptions applied (4).
</t>
  </si>
  <si>
    <t xml:space="preserve">For entities with material balances requiring stocktake, the stocktakes are:
- performed at year end (1)
- the policies, processes and procedures are not always well documented (1)
- performed in a timely manner without putting pressure on the financial statement preparation timetable (2)
- the policies, processes and procedures are documented and updated when required (2)
- performed in cycles relevant to business risk and reconciled to the accounting records (3)
- the policies, processes and procedures are documented and updated at least every two years (3)
- performed in cycles relevant to business risk, are well documented and analysed for trends and business changes, and reconciled to accounting records (4)
- the policies, processes and procedures are well documented and changed in response to the analysis performed over the stocktake results (4).
</t>
  </si>
  <si>
    <t xml:space="preserve">New accounting issues:
- are not always identified except at a high level, and you are depending on central agencies/auditors for determining accounting positions (1)
- assessments are performed to identify most major accounting issues, but not always in a timely manner (2)
- comprehensive assessments are undertaken to identify all accounting issues in a timely manner (3)
- comprehensive assessments are undertaken to identify all accounting issues in a timely manner, which is regularly re-assessed by management; a forward work program identifying future accounting matters is prepared, resources are allocated according to risk, and the plan is endorsed by the audit committee (4). 
</t>
  </si>
  <si>
    <t xml:space="preserve">Position papers:
- are not usually prepared; there is limited understanding of new transactions, events and accounting standards (1)
- are prepared for major accounting issues, detailing staff assessments, applicable prescribed requirements, the impacts and a concluding position; external audit usually prompts the process to occur (2)
- are prepared for major accounting issues and new accounting standards, detailing staff assessments, alternative positions, applicable prescribed requirements, the impacts and a concluding position; the quality of the papers is higher and the position is usually endorsed (3)
-  are prepared for major accounting issues and new accounting standards, detailing staff assessments, alternative positions, applicable prescribed requirements, the impacts (including longer-term qualitative and quantitative effects) and a concluding position; the quality of the papers is high and the position is usually endorsed (4).
</t>
  </si>
  <si>
    <t xml:space="preserve">Audit committee: 
- not usually consulted until the financial statements are presented containing the transaction or event (1)
- discusses financial reporting matters at year end and not during the financial reporting period, or earlier; audit committee has advised that the quality of the papers could improve (2)
- is provided with accounting issues in a timely manner, and are engaged through preparation periods (3)
- review and endorse accounting positions in a timely manner; positive feedback is provided; a work program of position papers is endorsed by the audit committee (4).
</t>
  </si>
  <si>
    <t xml:space="preserve">Financial statement disclosures relating to new accounting standards and major transactions and events:
- are minimal (1)
- are high level but complete; quantitative and qualitative impacts are included but are not considered and tailored from a user's perspective (2)
- proforma statements are updated with impacts, including quantitative and qualitative aspects (3)
- the position papers include analysis of disclosure requirements and the financial statements reflect disclosures that meet a user's longer-term needs (4).
</t>
  </si>
  <si>
    <t xml:space="preserve">External audit engagement with financial reporting matters, usually occurs: 
- limited engagement with external audit until the financial statements are prepared (1)
- external audit usually prompts discussions on financial reporting to occur (2)
- external audit is consulted on the analysis of new accounting standards, and financial reporting matter review processes (3)
- there is on-going discussions with external audit on financial reporting improvement, financial reporting issues, new accounting standards and papers (4).
</t>
  </si>
  <si>
    <t>1e</t>
  </si>
  <si>
    <t>2f</t>
  </si>
  <si>
    <r>
      <t xml:space="preserve">For each of the four components, there is an input sheet:
1. Input—month end processes
2. Input—fin. statement close
3. Input—fin. statement prep.
4. Input—fin. reporting matters.
Each input sheet has a series of questions/prompts for each of the elements of the model. 
For each of the questions, select a level of maturity from 1 to 4, with 4 being the strongest. 
</t>
    </r>
    <r>
      <rPr>
        <u/>
        <sz val="10"/>
        <rFont val="Arial"/>
        <family val="2"/>
      </rPr>
      <t xml:space="preserve">
</t>
    </r>
    <r>
      <rPr>
        <u/>
        <sz val="10"/>
        <color rgb="FFE0603A"/>
        <rFont val="Arial"/>
        <family val="2"/>
      </rPr>
      <t>Results:</t>
    </r>
    <r>
      <rPr>
        <u/>
        <sz val="10"/>
        <rFont val="Arial"/>
        <family val="2"/>
      </rPr>
      <t xml:space="preserve">
</t>
    </r>
    <r>
      <rPr>
        <sz val="10"/>
        <rFont val="Arial"/>
        <family val="2"/>
      </rPr>
      <t xml:space="preserve">Results are provided in two pages:
1. Summary of values—provides the level of maturity at a detailed level for each component and sub-component. Lower levels of maturity at a sub-component level provides areas of focus for entities.
2. Overview—provides benchmarking to expectation of maturity for the three entity types.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</si>
</sst>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0.0"/>
  </numFmts>
  <fonts count="40" x14ac:knownFonts="1">
    <font>
      <sz val="11"/>
      <color theme="1"/>
      <name val="Calibri"/>
      <family val="2"/>
      <scheme val="minor"/>
    </font>
    <font>
      <sz val="10"/>
      <name val="Arial"/>
      <family val="2"/>
    </font>
    <font>
      <sz val="11"/>
      <name val="Arial"/>
      <family val="2"/>
    </font>
    <font>
      <sz val="10"/>
      <color indexed="12"/>
      <name val="Arial"/>
      <family val="2"/>
    </font>
    <font>
      <b/>
      <sz val="18"/>
      <color indexed="9"/>
      <name val="Arial"/>
      <family val="2"/>
    </font>
    <font>
      <sz val="11"/>
      <color indexed="9"/>
      <name val="Arial"/>
      <family val="2"/>
    </font>
    <font>
      <b/>
      <sz val="12"/>
      <name val="Arial"/>
      <family val="2"/>
    </font>
    <font>
      <b/>
      <u/>
      <sz val="18"/>
      <name val="Arial"/>
      <family val="2"/>
    </font>
    <font>
      <b/>
      <u/>
      <sz val="12"/>
      <name val="Arial"/>
      <family val="2"/>
    </font>
    <font>
      <b/>
      <sz val="10"/>
      <name val="Arial"/>
      <family val="2"/>
    </font>
    <font>
      <sz val="12"/>
      <color indexed="22"/>
      <name val="Arial"/>
      <family val="2"/>
    </font>
    <font>
      <b/>
      <sz val="11"/>
      <name val="Arial"/>
      <family val="2"/>
    </font>
    <font>
      <b/>
      <sz val="10"/>
      <color theme="3"/>
      <name val="Arial"/>
      <family val="2"/>
    </font>
    <font>
      <sz val="10"/>
      <color theme="3"/>
      <name val="Arial"/>
      <family val="2"/>
    </font>
    <font>
      <b/>
      <u/>
      <sz val="10"/>
      <name val="Arial"/>
      <family val="2"/>
    </font>
    <font>
      <sz val="12"/>
      <color indexed="9"/>
      <name val="Arial"/>
      <family val="2"/>
    </font>
    <font>
      <b/>
      <sz val="12"/>
      <color rgb="FFFFFFFF"/>
      <name val="Arial"/>
      <family val="2"/>
    </font>
    <font>
      <sz val="9"/>
      <name val="Arial"/>
      <family val="2"/>
    </font>
    <font>
      <sz val="11"/>
      <color theme="1"/>
      <name val="Arial"/>
      <family val="2"/>
    </font>
    <font>
      <sz val="8"/>
      <name val="Calibri"/>
      <family val="2"/>
      <scheme val="minor"/>
    </font>
    <font>
      <b/>
      <sz val="10"/>
      <color indexed="9"/>
      <name val="Arial"/>
      <family val="2"/>
    </font>
    <font>
      <b/>
      <sz val="10"/>
      <color rgb="FF363F7C"/>
      <name val="Arial"/>
      <family val="2"/>
    </font>
    <font>
      <b/>
      <sz val="11"/>
      <color rgb="FF363F7C"/>
      <name val="Arial"/>
      <family val="2"/>
    </font>
    <font>
      <sz val="10"/>
      <color rgb="FFE0603A"/>
      <name val="Arial"/>
      <family val="2"/>
    </font>
    <font>
      <sz val="10"/>
      <color theme="1"/>
      <name val="Calibri"/>
      <family val="2"/>
      <scheme val="minor"/>
    </font>
    <font>
      <i/>
      <sz val="10"/>
      <color rgb="FF443F3E"/>
      <name val="Arial"/>
      <family val="2"/>
    </font>
    <font>
      <i/>
      <sz val="10"/>
      <color rgb="FF000000"/>
      <name val="Arial"/>
      <family val="2"/>
    </font>
    <font>
      <sz val="10"/>
      <color rgb="FF000000"/>
      <name val="Arial"/>
      <family val="2"/>
    </font>
    <font>
      <sz val="10"/>
      <color theme="0"/>
      <name val="Calibri"/>
      <family val="2"/>
      <scheme val="minor"/>
    </font>
    <font>
      <sz val="18"/>
      <color theme="0"/>
      <name val="Arial"/>
      <family val="2"/>
    </font>
    <font>
      <sz val="12"/>
      <color theme="0"/>
      <name val="Arial"/>
      <family val="2"/>
    </font>
    <font>
      <b/>
      <sz val="18"/>
      <color theme="0"/>
      <name val="Arial"/>
      <family val="2"/>
    </font>
    <font>
      <u/>
      <sz val="10"/>
      <name val="Arial"/>
      <family val="2"/>
    </font>
    <font>
      <u/>
      <sz val="10"/>
      <color rgb="FFE0603A"/>
      <name val="Arial"/>
      <family val="2"/>
    </font>
    <font>
      <b/>
      <sz val="10"/>
      <color theme="1"/>
      <name val="Arial"/>
      <family val="2"/>
    </font>
    <font>
      <sz val="10"/>
      <color theme="1"/>
      <name val="Arial"/>
      <family val="2"/>
    </font>
    <font>
      <sz val="12"/>
      <name val="Arial"/>
      <family val="2"/>
    </font>
    <font>
      <i/>
      <sz val="12"/>
      <name val="Calibri"/>
      <family val="2"/>
      <scheme val="minor"/>
    </font>
    <font>
      <b/>
      <sz val="10"/>
      <color rgb="FFE0603A"/>
      <name val="Arial"/>
      <family val="2"/>
    </font>
    <font>
      <b/>
      <sz val="11"/>
      <color theme="4"/>
      <name val="Arial"/>
      <family val="2"/>
    </font>
  </fonts>
  <fills count="10">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rgb="FFECEBEE"/>
        <bgColor indexed="64"/>
      </patternFill>
    </fill>
    <fill>
      <patternFill patternType="solid">
        <fgColor theme="0"/>
        <bgColor indexed="64"/>
      </patternFill>
    </fill>
    <fill>
      <patternFill patternType="solid">
        <fgColor rgb="FF363F7C"/>
        <bgColor indexed="64"/>
      </patternFill>
    </fill>
    <fill>
      <patternFill patternType="solid">
        <fgColor rgb="FF99CF91"/>
        <bgColor indexed="64"/>
      </patternFill>
    </fill>
    <fill>
      <patternFill patternType="solid">
        <fgColor theme="0"/>
        <bgColor indexed="56"/>
      </patternFill>
    </fill>
    <fill>
      <patternFill patternType="solid">
        <fgColor theme="9"/>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style="medium">
        <color indexed="23"/>
      </left>
      <right style="medium">
        <color indexed="23"/>
      </right>
      <top style="medium">
        <color indexed="23"/>
      </top>
      <bottom style="medium">
        <color indexed="23"/>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23"/>
      </right>
      <top/>
      <bottom style="hair">
        <color indexed="64"/>
      </bottom>
      <diagonal/>
    </border>
    <border>
      <left/>
      <right style="medium">
        <color indexed="23"/>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rgb="FF363F7C"/>
      </bottom>
      <diagonal/>
    </border>
    <border>
      <left style="thin">
        <color indexed="64"/>
      </left>
      <right/>
      <top style="medium">
        <color rgb="FF363F7C"/>
      </top>
      <bottom/>
      <diagonal/>
    </border>
    <border>
      <left/>
      <right/>
      <top style="medium">
        <color rgb="FF363F7C"/>
      </top>
      <bottom/>
      <diagonal/>
    </border>
    <border>
      <left style="thin">
        <color indexed="64"/>
      </left>
      <right/>
      <top/>
      <bottom/>
      <diagonal/>
    </border>
    <border>
      <left style="medium">
        <color rgb="FFA6A6A6"/>
      </left>
      <right/>
      <top/>
      <bottom style="medium">
        <color rgb="FF363F7C"/>
      </bottom>
      <diagonal/>
    </border>
    <border>
      <left/>
      <right style="medium">
        <color rgb="FFA5A5A5"/>
      </right>
      <top/>
      <bottom style="medium">
        <color rgb="FF363F7C"/>
      </bottom>
      <diagonal/>
    </border>
    <border>
      <left/>
      <right style="medium">
        <color rgb="FFA6A6A6"/>
      </right>
      <top/>
      <bottom style="medium">
        <color rgb="FF363F7C"/>
      </bottom>
      <diagonal/>
    </border>
    <border>
      <left style="medium">
        <color rgb="FFA6A6A6"/>
      </left>
      <right/>
      <top/>
      <bottom/>
      <diagonal/>
    </border>
    <border>
      <left/>
      <right style="medium">
        <color rgb="FFA5A5A5"/>
      </right>
      <top/>
      <bottom/>
      <diagonal/>
    </border>
    <border>
      <left/>
      <right style="medium">
        <color rgb="FFA6A6A6"/>
      </right>
      <top/>
      <bottom/>
      <diagonal/>
    </border>
    <border>
      <left style="medium">
        <color rgb="FFA6A6A6"/>
      </left>
      <right/>
      <top style="medium">
        <color rgb="FF363F7C"/>
      </top>
      <bottom/>
      <diagonal/>
    </border>
    <border>
      <left/>
      <right style="medium">
        <color rgb="FFA5A5A5"/>
      </right>
      <top style="medium">
        <color rgb="FF363F7C"/>
      </top>
      <bottom/>
      <diagonal/>
    </border>
    <border>
      <left style="medium">
        <color rgb="FFA5A5A5"/>
      </left>
      <right style="medium">
        <color rgb="FFA5A5A5"/>
      </right>
      <top style="medium">
        <color rgb="FF363F7C"/>
      </top>
      <bottom/>
      <diagonal/>
    </border>
    <border>
      <left style="medium">
        <color rgb="FFA5A5A5"/>
      </left>
      <right style="medium">
        <color rgb="FFA5A5A5"/>
      </right>
      <top/>
      <bottom/>
      <diagonal/>
    </border>
    <border>
      <left style="medium">
        <color rgb="FFA5A5A5"/>
      </left>
      <right style="medium">
        <color rgb="FFA5A5A5"/>
      </right>
      <top/>
      <bottom style="medium">
        <color rgb="FF363F7C"/>
      </bottom>
      <diagonal/>
    </border>
    <border>
      <left style="medium">
        <color rgb="FFA5A5A5"/>
      </left>
      <right style="medium">
        <color rgb="FFA6A6A6"/>
      </right>
      <top style="medium">
        <color rgb="FF363F7C"/>
      </top>
      <bottom/>
      <diagonal/>
    </border>
    <border>
      <left style="medium">
        <color rgb="FFA5A5A5"/>
      </left>
      <right style="medium">
        <color rgb="FFA6A6A6"/>
      </right>
      <top/>
      <bottom/>
      <diagonal/>
    </border>
    <border>
      <left style="medium">
        <color rgb="FFA5A5A5"/>
      </left>
      <right style="medium">
        <color rgb="FFA6A6A6"/>
      </right>
      <top/>
      <bottom style="medium">
        <color rgb="FF363F7C"/>
      </bottom>
      <diagonal/>
    </border>
    <border>
      <left/>
      <right style="medium">
        <color rgb="FFA5A5A5"/>
      </right>
      <top style="medium">
        <color rgb="FF363F7C"/>
      </top>
      <bottom style="thin">
        <color indexed="64"/>
      </bottom>
      <diagonal/>
    </border>
    <border>
      <left/>
      <right style="medium">
        <color rgb="FFA5A5A5"/>
      </right>
      <top/>
      <bottom style="thin">
        <color indexed="64"/>
      </bottom>
      <diagonal/>
    </border>
    <border>
      <left style="medium">
        <color rgb="FFA5A5A5"/>
      </left>
      <right style="medium">
        <color rgb="FFA5A5A5"/>
      </right>
      <top/>
      <bottom style="thin">
        <color indexed="64"/>
      </bottom>
      <diagonal/>
    </border>
    <border>
      <left style="medium">
        <color rgb="FFA5A5A5"/>
      </left>
      <right style="medium">
        <color rgb="FFA6A6A6"/>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rgb="FF363F7C"/>
      </bottom>
      <diagonal/>
    </border>
    <border>
      <left style="thin">
        <color indexed="64"/>
      </left>
      <right style="thin">
        <color indexed="64"/>
      </right>
      <top/>
      <bottom style="thin">
        <color indexed="64"/>
      </bottom>
      <diagonal/>
    </border>
    <border>
      <left/>
      <right style="thin">
        <color indexed="64"/>
      </right>
      <top style="medium">
        <color rgb="FF363F7C"/>
      </top>
      <bottom/>
      <diagonal/>
    </border>
    <border>
      <left style="thin">
        <color indexed="64"/>
      </left>
      <right style="thin">
        <color indexed="64"/>
      </right>
      <top/>
      <bottom/>
      <diagonal/>
    </border>
    <border>
      <left style="thin">
        <color indexed="64"/>
      </left>
      <right/>
      <top/>
      <bottom style="medium">
        <color rgb="FF363F7C"/>
      </bottom>
      <diagonal/>
    </border>
    <border>
      <left/>
      <right/>
      <top style="hair">
        <color indexed="64"/>
      </top>
      <bottom/>
      <diagonal/>
    </border>
    <border>
      <left/>
      <right style="medium">
        <color indexed="23"/>
      </right>
      <top style="hair">
        <color indexed="64"/>
      </top>
      <bottom/>
      <diagonal/>
    </border>
    <border>
      <left style="medium">
        <color indexed="23"/>
      </left>
      <right style="medium">
        <color indexed="23"/>
      </right>
      <top style="medium">
        <color indexed="23"/>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applyProtection="0"/>
    <xf numFmtId="0" fontId="1" fillId="0" borderId="0"/>
  </cellStyleXfs>
  <cellXfs count="168">
    <xf numFmtId="0" fontId="0" fillId="0" borderId="0" xfId="0"/>
    <xf numFmtId="0" fontId="1" fillId="3" borderId="0" xfId="1" applyFont="1" applyFill="1" applyBorder="1" applyProtection="1"/>
    <xf numFmtId="0" fontId="2" fillId="3" borderId="0" xfId="1" applyFont="1" applyFill="1" applyBorder="1" applyProtection="1"/>
    <xf numFmtId="0" fontId="1" fillId="3" borderId="0" xfId="1" applyNumberFormat="1" applyFont="1" applyFill="1" applyBorder="1" applyProtection="1"/>
    <xf numFmtId="0" fontId="3" fillId="3" borderId="0" xfId="1" applyFont="1" applyFill="1" applyBorder="1" applyProtection="1"/>
    <xf numFmtId="0" fontId="5" fillId="3" borderId="0" xfId="1" applyFont="1" applyFill="1" applyBorder="1" applyProtection="1"/>
    <xf numFmtId="0" fontId="1" fillId="5" borderId="0" xfId="1" applyFont="1" applyFill="1" applyBorder="1" applyProtection="1"/>
    <xf numFmtId="0" fontId="17" fillId="5" borderId="0" xfId="1" applyFont="1" applyFill="1" applyBorder="1" applyProtection="1"/>
    <xf numFmtId="0" fontId="17" fillId="3" borderId="0" xfId="1" applyFont="1" applyFill="1" applyBorder="1" applyProtection="1"/>
    <xf numFmtId="0" fontId="18" fillId="0" borderId="0" xfId="0" applyFont="1"/>
    <xf numFmtId="0" fontId="18" fillId="0" borderId="0" xfId="0" applyFont="1" applyAlignment="1">
      <alignment horizontal="center"/>
    </xf>
    <xf numFmtId="0" fontId="18" fillId="0" borderId="0" xfId="0" applyFont="1" applyAlignment="1">
      <alignment vertical="center" wrapText="1"/>
    </xf>
    <xf numFmtId="0" fontId="0" fillId="5" borderId="0" xfId="0" applyFill="1"/>
    <xf numFmtId="0" fontId="18" fillId="0" borderId="0" xfId="0" applyFont="1" applyBorder="1"/>
    <xf numFmtId="0" fontId="4" fillId="6" borderId="0" xfId="2" applyNumberFormat="1" applyFont="1" applyFill="1" applyBorder="1" applyAlignment="1" applyProtection="1">
      <alignment horizontal="center" vertical="center" wrapText="1"/>
    </xf>
    <xf numFmtId="0" fontId="20" fillId="6" borderId="0" xfId="2" applyNumberFormat="1" applyFont="1" applyFill="1" applyBorder="1" applyAlignment="1" applyProtection="1">
      <alignment horizontal="left" vertical="center" wrapText="1"/>
    </xf>
    <xf numFmtId="0" fontId="22" fillId="4" borderId="23"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24" fillId="5" borderId="0" xfId="0" applyFont="1" applyFill="1"/>
    <xf numFmtId="0" fontId="24" fillId="0" borderId="0" xfId="0" applyFont="1"/>
    <xf numFmtId="0" fontId="27" fillId="7" borderId="36" xfId="0" applyFont="1" applyFill="1" applyBorder="1" applyAlignment="1">
      <alignment vertical="top" wrapText="1"/>
    </xf>
    <xf numFmtId="0" fontId="27" fillId="7" borderId="39" xfId="0" applyFont="1" applyFill="1" applyBorder="1" applyAlignment="1">
      <alignment horizontal="left" vertical="center" wrapText="1" indent="1"/>
    </xf>
    <xf numFmtId="0" fontId="27" fillId="7" borderId="31" xfId="0" applyFont="1" applyFill="1" applyBorder="1" applyAlignment="1">
      <alignment horizontal="left" vertical="center" wrapText="1" indent="1"/>
    </xf>
    <xf numFmtId="0" fontId="26" fillId="7" borderId="42" xfId="0" applyFont="1" applyFill="1" applyBorder="1" applyAlignment="1">
      <alignment horizontal="left" vertical="center" wrapText="1" indent="1"/>
    </xf>
    <xf numFmtId="0" fontId="27" fillId="7" borderId="43" xfId="0" applyFont="1" applyFill="1" applyBorder="1" applyAlignment="1">
      <alignment vertical="top" wrapText="1"/>
    </xf>
    <xf numFmtId="0" fontId="22" fillId="4" borderId="48" xfId="0" applyFont="1" applyFill="1" applyBorder="1" applyAlignment="1">
      <alignment horizontal="center" vertical="center" wrapText="1"/>
    </xf>
    <xf numFmtId="0" fontId="18" fillId="0" borderId="18" xfId="0" applyFont="1" applyBorder="1"/>
    <xf numFmtId="0" fontId="22" fillId="4" borderId="52" xfId="0" applyFont="1" applyFill="1" applyBorder="1" applyAlignment="1">
      <alignment horizontal="center" vertical="center" wrapText="1"/>
    </xf>
    <xf numFmtId="0" fontId="18" fillId="0" borderId="26" xfId="0" applyFont="1" applyBorder="1"/>
    <xf numFmtId="0" fontId="18" fillId="0" borderId="0" xfId="0" applyFont="1" applyBorder="1" applyAlignment="1">
      <alignment vertical="center" wrapText="1"/>
    </xf>
    <xf numFmtId="0" fontId="25" fillId="4" borderId="23" xfId="0" applyFont="1" applyFill="1" applyBorder="1" applyAlignment="1">
      <alignment vertical="center" wrapText="1"/>
    </xf>
    <xf numFmtId="0" fontId="25" fillId="4" borderId="31" xfId="0" applyFont="1" applyFill="1" applyBorder="1" applyAlignment="1">
      <alignment vertical="top" wrapText="1"/>
    </xf>
    <xf numFmtId="0" fontId="25" fillId="4" borderId="31" xfId="0" applyFont="1" applyFill="1" applyBorder="1" applyAlignment="1">
      <alignment vertical="center" wrapText="1"/>
    </xf>
    <xf numFmtId="0" fontId="25" fillId="4" borderId="32" xfId="0" applyFont="1" applyFill="1" applyBorder="1" applyAlignment="1">
      <alignment vertical="center" wrapText="1"/>
    </xf>
    <xf numFmtId="0" fontId="25" fillId="4" borderId="32" xfId="0" applyFont="1" applyFill="1" applyBorder="1" applyAlignment="1">
      <alignment vertical="top" wrapText="1"/>
    </xf>
    <xf numFmtId="0" fontId="25" fillId="4" borderId="28" xfId="0" applyFont="1" applyFill="1" applyBorder="1" applyAlignment="1">
      <alignment vertical="center" wrapText="1"/>
    </xf>
    <xf numFmtId="0" fontId="25" fillId="4" borderId="28" xfId="0" applyFont="1" applyFill="1" applyBorder="1" applyAlignment="1">
      <alignment vertical="top" wrapText="1"/>
    </xf>
    <xf numFmtId="0" fontId="25" fillId="4" borderId="29" xfId="0" applyFont="1" applyFill="1" applyBorder="1" applyAlignment="1">
      <alignment vertical="center" wrapText="1"/>
    </xf>
    <xf numFmtId="0" fontId="26" fillId="0" borderId="41" xfId="0" applyFont="1" applyFill="1" applyBorder="1" applyAlignment="1">
      <alignment horizontal="left" vertical="center" wrapText="1" indent="1"/>
    </xf>
    <xf numFmtId="0" fontId="26" fillId="0" borderId="31" xfId="0" applyFont="1" applyFill="1" applyBorder="1" applyAlignment="1">
      <alignment horizontal="left" vertical="center" wrapText="1" indent="1"/>
    </xf>
    <xf numFmtId="0" fontId="27" fillId="0" borderId="36" xfId="0" applyFont="1" applyFill="1" applyBorder="1" applyAlignment="1">
      <alignment vertical="top" wrapText="1"/>
    </xf>
    <xf numFmtId="0" fontId="27" fillId="0" borderId="39" xfId="0" applyFont="1" applyFill="1" applyBorder="1" applyAlignment="1">
      <alignment horizontal="left" vertical="center" wrapText="1" indent="1"/>
    </xf>
    <xf numFmtId="0" fontId="27" fillId="0" borderId="44" xfId="0" applyFont="1" applyFill="1" applyBorder="1" applyAlignment="1">
      <alignment horizontal="left" vertical="center" wrapText="1" indent="1"/>
    </xf>
    <xf numFmtId="0" fontId="28" fillId="0" borderId="0" xfId="0" applyFont="1" applyFill="1"/>
    <xf numFmtId="0" fontId="31" fillId="6" borderId="45" xfId="0" applyFont="1" applyFill="1" applyBorder="1" applyAlignment="1">
      <alignment horizontal="center" vertical="center"/>
    </xf>
    <xf numFmtId="0" fontId="1" fillId="4" borderId="45" xfId="0" applyFont="1" applyFill="1" applyBorder="1" applyAlignment="1">
      <alignment vertical="top" wrapText="1"/>
    </xf>
    <xf numFmtId="0" fontId="1" fillId="4" borderId="49" xfId="0" applyFont="1" applyFill="1" applyBorder="1" applyAlignment="1">
      <alignment vertical="top" wrapText="1"/>
    </xf>
    <xf numFmtId="0" fontId="23" fillId="4" borderId="49" xfId="0" applyFont="1" applyFill="1" applyBorder="1" applyAlignment="1">
      <alignment horizontal="left" vertical="center" wrapText="1"/>
    </xf>
    <xf numFmtId="165" fontId="34" fillId="4" borderId="19" xfId="0" applyNumberFormat="1" applyFont="1" applyFill="1" applyBorder="1" applyAlignment="1">
      <alignment horizontal="center"/>
    </xf>
    <xf numFmtId="165" fontId="34" fillId="2" borderId="0" xfId="0" applyNumberFormat="1" applyFont="1" applyFill="1" applyBorder="1" applyAlignment="1">
      <alignment horizontal="center"/>
    </xf>
    <xf numFmtId="0" fontId="35" fillId="0" borderId="0" xfId="0" applyFont="1" applyBorder="1"/>
    <xf numFmtId="0" fontId="35" fillId="0" borderId="0" xfId="0" applyFont="1"/>
    <xf numFmtId="0" fontId="35" fillId="4" borderId="51" xfId="0" applyFont="1" applyFill="1" applyBorder="1" applyAlignment="1">
      <alignment horizontal="left" vertical="center" wrapText="1" indent="2"/>
    </xf>
    <xf numFmtId="165" fontId="35" fillId="4" borderId="18" xfId="0" applyNumberFormat="1" applyFont="1" applyFill="1" applyBorder="1" applyAlignment="1">
      <alignment horizontal="center"/>
    </xf>
    <xf numFmtId="0" fontId="35" fillId="2" borderId="0" xfId="0" applyFont="1" applyFill="1" applyBorder="1" applyAlignment="1">
      <alignment horizontal="center"/>
    </xf>
    <xf numFmtId="0" fontId="23" fillId="4" borderId="19" xfId="0" applyFont="1" applyFill="1" applyBorder="1" applyAlignment="1">
      <alignment horizontal="left" vertical="center" wrapText="1"/>
    </xf>
    <xf numFmtId="0" fontId="35" fillId="0" borderId="26" xfId="0" applyFont="1" applyBorder="1"/>
    <xf numFmtId="0" fontId="35" fillId="0" borderId="18" xfId="0" applyFont="1" applyBorder="1"/>
    <xf numFmtId="165" fontId="34" fillId="4" borderId="45" xfId="0" applyNumberFormat="1" applyFont="1" applyFill="1" applyBorder="1" applyAlignment="1">
      <alignment horizontal="center"/>
    </xf>
    <xf numFmtId="0" fontId="14" fillId="5" borderId="1" xfId="2" applyNumberFormat="1" applyFont="1" applyFill="1" applyBorder="1" applyAlignment="1" applyProtection="1">
      <alignment vertical="center"/>
    </xf>
    <xf numFmtId="0" fontId="7" fillId="5" borderId="2" xfId="2" applyNumberFormat="1" applyFont="1" applyFill="1" applyBorder="1" applyAlignment="1" applyProtection="1">
      <alignment vertical="center"/>
    </xf>
    <xf numFmtId="0" fontId="7" fillId="5" borderId="3" xfId="2" applyNumberFormat="1" applyFont="1" applyFill="1" applyBorder="1" applyAlignment="1" applyProtection="1">
      <alignment vertical="center"/>
    </xf>
    <xf numFmtId="0" fontId="8" fillId="5" borderId="4" xfId="2" applyNumberFormat="1" applyFont="1" applyFill="1" applyBorder="1" applyAlignment="1" applyProtection="1">
      <alignment vertical="center"/>
    </xf>
    <xf numFmtId="0" fontId="1" fillId="5" borderId="0" xfId="1" applyNumberFormat="1" applyFont="1" applyFill="1" applyBorder="1" applyProtection="1"/>
    <xf numFmtId="164" fontId="6" fillId="5" borderId="0" xfId="2" applyNumberFormat="1" applyFont="1" applyFill="1" applyBorder="1" applyAlignment="1" applyProtection="1">
      <alignment vertical="center"/>
    </xf>
    <xf numFmtId="0" fontId="10" fillId="5" borderId="4" xfId="2" applyNumberFormat="1" applyFont="1" applyFill="1" applyBorder="1" applyAlignment="1" applyProtection="1">
      <alignment vertical="center"/>
    </xf>
    <xf numFmtId="0" fontId="11" fillId="5" borderId="4" xfId="2" applyNumberFormat="1" applyFont="1" applyFill="1" applyBorder="1" applyAlignment="1" applyProtection="1">
      <alignment vertical="center"/>
    </xf>
    <xf numFmtId="0" fontId="11" fillId="5" borderId="0" xfId="2" applyNumberFormat="1" applyFont="1" applyFill="1" applyBorder="1" applyAlignment="1" applyProtection="1">
      <alignment vertical="center"/>
    </xf>
    <xf numFmtId="0" fontId="0" fillId="5" borderId="0" xfId="0" applyFill="1" applyBorder="1" applyProtection="1"/>
    <xf numFmtId="3" fontId="1" fillId="5" borderId="0" xfId="2" applyNumberFormat="1" applyFont="1" applyFill="1" applyBorder="1" applyProtection="1"/>
    <xf numFmtId="3" fontId="1" fillId="5" borderId="5" xfId="2" applyNumberFormat="1" applyFont="1" applyFill="1" applyBorder="1" applyProtection="1"/>
    <xf numFmtId="0" fontId="2" fillId="5" borderId="9" xfId="2" applyNumberFormat="1" applyFont="1" applyFill="1" applyBorder="1" applyAlignment="1" applyProtection="1">
      <alignment vertical="center" wrapText="1"/>
    </xf>
    <xf numFmtId="0" fontId="1" fillId="5" borderId="12" xfId="2" applyNumberFormat="1" applyFont="1" applyFill="1" applyBorder="1" applyAlignment="1" applyProtection="1">
      <alignment wrapText="1"/>
      <protection locked="0"/>
    </xf>
    <xf numFmtId="0" fontId="2" fillId="5" borderId="13" xfId="2" applyNumberFormat="1" applyFont="1" applyFill="1" applyBorder="1" applyAlignment="1" applyProtection="1">
      <alignment horizontal="left" vertical="center" indent="5"/>
    </xf>
    <xf numFmtId="0" fontId="10" fillId="5" borderId="14" xfId="2" applyNumberFormat="1" applyFont="1" applyFill="1" applyBorder="1" applyAlignment="1" applyProtection="1">
      <alignment vertical="center"/>
    </xf>
    <xf numFmtId="0" fontId="0" fillId="5" borderId="14" xfId="0" applyFill="1" applyBorder="1" applyProtection="1"/>
    <xf numFmtId="3" fontId="1" fillId="5" borderId="15" xfId="2" applyNumberFormat="1" applyFont="1" applyFill="1" applyBorder="1" applyProtection="1">
      <protection locked="0"/>
    </xf>
    <xf numFmtId="0" fontId="1" fillId="7" borderId="11" xfId="1" applyNumberFormat="1" applyFont="1" applyFill="1" applyBorder="1" applyAlignment="1" applyProtection="1">
      <alignment horizontal="center"/>
      <protection locked="0"/>
    </xf>
    <xf numFmtId="3" fontId="21" fillId="5" borderId="0" xfId="2" applyNumberFormat="1" applyFont="1" applyFill="1" applyBorder="1" applyAlignment="1" applyProtection="1">
      <alignment horizontal="center"/>
    </xf>
    <xf numFmtId="0" fontId="2" fillId="5" borderId="4" xfId="2" applyNumberFormat="1" applyFont="1" applyFill="1" applyBorder="1" applyAlignment="1" applyProtection="1">
      <alignment vertical="center" wrapText="1"/>
    </xf>
    <xf numFmtId="0" fontId="1" fillId="5" borderId="5" xfId="2" applyNumberFormat="1" applyFont="1" applyFill="1" applyBorder="1" applyAlignment="1" applyProtection="1">
      <alignment wrapText="1"/>
      <protection locked="0"/>
    </xf>
    <xf numFmtId="0" fontId="2" fillId="5" borderId="13" xfId="2" applyNumberFormat="1" applyFont="1" applyFill="1" applyBorder="1" applyAlignment="1" applyProtection="1">
      <alignment vertical="center" wrapText="1"/>
    </xf>
    <xf numFmtId="0" fontId="1" fillId="7" borderId="55" xfId="1" applyNumberFormat="1" applyFont="1" applyFill="1" applyBorder="1" applyAlignment="1" applyProtection="1">
      <alignment horizontal="center"/>
      <protection locked="0"/>
    </xf>
    <xf numFmtId="0" fontId="38" fillId="4" borderId="45" xfId="0" applyFont="1" applyFill="1" applyBorder="1" applyAlignment="1">
      <alignment horizontal="left" vertical="center" wrapText="1"/>
    </xf>
    <xf numFmtId="166" fontId="39" fillId="9" borderId="0" xfId="2" applyNumberFormat="1" applyFont="1" applyFill="1" applyBorder="1" applyAlignment="1" applyProtection="1">
      <alignment horizontal="left" vertical="center"/>
    </xf>
    <xf numFmtId="0" fontId="27" fillId="4" borderId="34" xfId="0" applyFont="1" applyFill="1" applyBorder="1" applyAlignment="1">
      <alignment horizontal="left" vertical="center" wrapText="1" indent="1"/>
    </xf>
    <xf numFmtId="0" fontId="27" fillId="4" borderId="31" xfId="0" applyFont="1" applyFill="1" applyBorder="1" applyAlignment="1">
      <alignment horizontal="left" vertical="center" wrapText="1" indent="1"/>
    </xf>
    <xf numFmtId="0" fontId="27" fillId="4" borderId="28" xfId="0" applyFont="1" applyFill="1" applyBorder="1" applyAlignment="1">
      <alignment horizontal="left" vertical="center" wrapText="1" indent="1"/>
    </xf>
    <xf numFmtId="0" fontId="27" fillId="4" borderId="35" xfId="0" applyFont="1" applyFill="1" applyBorder="1" applyAlignment="1">
      <alignment vertical="top" wrapText="1"/>
    </xf>
    <xf numFmtId="0" fontId="27" fillId="4" borderId="36" xfId="0" applyFont="1" applyFill="1" applyBorder="1" applyAlignment="1">
      <alignment vertical="top" wrapText="1"/>
    </xf>
    <xf numFmtId="0" fontId="27" fillId="4" borderId="37" xfId="0" applyFont="1" applyFill="1" applyBorder="1" applyAlignment="1">
      <alignment vertical="top" wrapText="1"/>
    </xf>
    <xf numFmtId="0" fontId="27" fillId="4" borderId="38" xfId="0" applyFont="1" applyFill="1" applyBorder="1" applyAlignment="1">
      <alignment horizontal="left" vertical="center" wrapText="1" indent="1"/>
    </xf>
    <xf numFmtId="0" fontId="27" fillId="4" borderId="39" xfId="0" applyFont="1" applyFill="1" applyBorder="1" applyAlignment="1">
      <alignment horizontal="left" vertical="center" wrapText="1" indent="1"/>
    </xf>
    <xf numFmtId="0" fontId="27" fillId="4" borderId="40" xfId="0" applyFont="1" applyFill="1" applyBorder="1" applyAlignment="1">
      <alignment horizontal="left" vertical="center" wrapText="1" indent="1"/>
    </xf>
    <xf numFmtId="0" fontId="23" fillId="4" borderId="25"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31" fillId="6" borderId="0" xfId="0" applyFont="1" applyFill="1" applyAlignment="1">
      <alignment horizontal="center"/>
    </xf>
    <xf numFmtId="0" fontId="29" fillId="6" borderId="0" xfId="0" applyFont="1" applyFill="1" applyAlignment="1">
      <alignment horizontal="center"/>
    </xf>
    <xf numFmtId="0" fontId="30" fillId="6" borderId="0" xfId="0" applyFont="1" applyFill="1" applyAlignment="1">
      <alignment horizontal="center" vertical="center"/>
    </xf>
    <xf numFmtId="0" fontId="23" fillId="4" borderId="33"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27"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6" fillId="4" borderId="34" xfId="0" applyFont="1" applyFill="1" applyBorder="1" applyAlignment="1">
      <alignment horizontal="left" vertical="center" wrapText="1" indent="1"/>
    </xf>
    <xf numFmtId="0" fontId="26" fillId="4" borderId="31" xfId="0" applyFont="1" applyFill="1" applyBorder="1" applyAlignment="1">
      <alignment horizontal="left" vertical="center" wrapText="1" indent="1"/>
    </xf>
    <xf numFmtId="0" fontId="26" fillId="4" borderId="28" xfId="0" applyFont="1" applyFill="1" applyBorder="1" applyAlignment="1">
      <alignment horizontal="left" vertical="center" wrapText="1" indent="1"/>
    </xf>
    <xf numFmtId="0" fontId="35" fillId="4" borderId="26" xfId="0" applyFont="1" applyFill="1" applyBorder="1" applyAlignment="1">
      <alignment horizontal="center"/>
    </xf>
    <xf numFmtId="0" fontId="35" fillId="4" borderId="0" xfId="0" applyFont="1" applyFill="1" applyBorder="1" applyAlignment="1">
      <alignment horizontal="center"/>
    </xf>
    <xf numFmtId="0" fontId="35" fillId="4" borderId="18" xfId="0" applyFont="1" applyFill="1" applyBorder="1" applyAlignment="1">
      <alignment horizontal="center"/>
    </xf>
    <xf numFmtId="2" fontId="35" fillId="4" borderId="0" xfId="0" applyNumberFormat="1" applyFont="1" applyFill="1" applyBorder="1" applyAlignment="1">
      <alignment horizontal="center"/>
    </xf>
    <xf numFmtId="2" fontId="35" fillId="4" borderId="18" xfId="0" applyNumberFormat="1" applyFont="1" applyFill="1" applyBorder="1" applyAlignment="1">
      <alignment horizontal="center"/>
    </xf>
    <xf numFmtId="0" fontId="9" fillId="4" borderId="46" xfId="1" applyFont="1" applyFill="1" applyBorder="1" applyAlignment="1" applyProtection="1">
      <alignment horizontal="center"/>
    </xf>
    <xf numFmtId="0" fontId="9" fillId="4" borderId="47" xfId="1" applyFont="1" applyFill="1" applyBorder="1" applyAlignment="1" applyProtection="1">
      <alignment horizontal="center"/>
    </xf>
    <xf numFmtId="0" fontId="9" fillId="4" borderId="20" xfId="1" applyFont="1" applyFill="1" applyBorder="1" applyAlignment="1" applyProtection="1">
      <alignment horizontal="center"/>
    </xf>
    <xf numFmtId="0" fontId="35" fillId="4" borderId="21" xfId="0" applyFont="1" applyFill="1" applyBorder="1" applyAlignment="1">
      <alignment horizontal="center"/>
    </xf>
    <xf numFmtId="0" fontId="35" fillId="4" borderId="22" xfId="0" applyFont="1" applyFill="1" applyBorder="1" applyAlignment="1">
      <alignment horizontal="center"/>
    </xf>
    <xf numFmtId="0" fontId="4" fillId="6" borderId="4" xfId="2" applyNumberFormat="1" applyFont="1" applyFill="1" applyBorder="1" applyAlignment="1" applyProtection="1">
      <alignment horizontal="center" vertical="center" wrapText="1"/>
    </xf>
    <xf numFmtId="0" fontId="4" fillId="6" borderId="0" xfId="2" applyNumberFormat="1" applyFont="1" applyFill="1" applyBorder="1" applyAlignment="1" applyProtection="1">
      <alignment horizontal="center" vertical="center" wrapText="1"/>
    </xf>
    <xf numFmtId="0" fontId="20" fillId="6" borderId="4" xfId="2" applyNumberFormat="1" applyFont="1" applyFill="1" applyBorder="1" applyAlignment="1" applyProtection="1">
      <alignment horizontal="left" vertical="center" wrapText="1"/>
    </xf>
    <xf numFmtId="0" fontId="20" fillId="6" borderId="0" xfId="2" applyNumberFormat="1" applyFont="1" applyFill="1" applyBorder="1" applyAlignment="1" applyProtection="1">
      <alignment horizontal="left" vertical="center" wrapText="1"/>
    </xf>
    <xf numFmtId="0" fontId="20" fillId="6" borderId="4" xfId="2" applyNumberFormat="1" applyFont="1" applyFill="1" applyBorder="1" applyAlignment="1" applyProtection="1">
      <alignment horizontal="center" vertical="center" wrapText="1"/>
    </xf>
    <xf numFmtId="0" fontId="20" fillId="6" borderId="0" xfId="2" applyNumberFormat="1" applyFont="1" applyFill="1" applyBorder="1" applyAlignment="1" applyProtection="1">
      <alignment horizontal="center" vertical="center" wrapText="1"/>
    </xf>
    <xf numFmtId="0" fontId="35" fillId="4" borderId="24" xfId="0" applyFont="1" applyFill="1" applyBorder="1" applyAlignment="1"/>
    <xf numFmtId="0" fontId="35" fillId="4" borderId="25" xfId="0" applyFont="1" applyFill="1" applyBorder="1" applyAlignment="1"/>
    <xf numFmtId="0" fontId="35" fillId="4" borderId="50" xfId="0" applyFont="1" applyFill="1" applyBorder="1" applyAlignment="1"/>
    <xf numFmtId="0" fontId="35" fillId="4" borderId="26" xfId="0" applyFont="1" applyFill="1" applyBorder="1" applyAlignment="1"/>
    <xf numFmtId="0" fontId="35" fillId="4" borderId="0" xfId="0" applyFont="1" applyFill="1" applyBorder="1" applyAlignment="1"/>
    <xf numFmtId="0" fontId="35" fillId="4" borderId="18" xfId="0" applyFont="1" applyFill="1" applyBorder="1" applyAlignment="1"/>
    <xf numFmtId="0" fontId="9" fillId="5" borderId="6" xfId="1" applyFont="1" applyFill="1" applyBorder="1" applyAlignment="1" applyProtection="1">
      <alignment horizontal="center"/>
    </xf>
    <xf numFmtId="0" fontId="9" fillId="5" borderId="7" xfId="1" applyFont="1" applyFill="1" applyBorder="1" applyAlignment="1" applyProtection="1">
      <alignment horizontal="center"/>
    </xf>
    <xf numFmtId="0" fontId="9" fillId="5" borderId="8" xfId="1" applyFont="1" applyFill="1" applyBorder="1" applyAlignment="1" applyProtection="1">
      <alignment horizontal="center"/>
    </xf>
    <xf numFmtId="0" fontId="6" fillId="3" borderId="0" xfId="0" applyFont="1" applyFill="1" applyBorder="1" applyAlignment="1" applyProtection="1">
      <alignment horizontal="left" vertical="center"/>
    </xf>
    <xf numFmtId="0" fontId="2" fillId="5" borderId="10" xfId="2" applyNumberFormat="1" applyFont="1" applyFill="1" applyBorder="1" applyAlignment="1" applyProtection="1">
      <alignment horizontal="left" vertical="center" wrapText="1"/>
    </xf>
    <xf numFmtId="0" fontId="2" fillId="5" borderId="16" xfId="2" applyNumberFormat="1" applyFont="1" applyFill="1" applyBorder="1" applyAlignment="1" applyProtection="1">
      <alignment horizontal="left" vertical="center" wrapText="1"/>
    </xf>
    <xf numFmtId="0" fontId="4" fillId="6" borderId="1" xfId="2" applyNumberFormat="1" applyFont="1" applyFill="1" applyBorder="1" applyAlignment="1" applyProtection="1">
      <alignment horizontal="center" vertical="center" wrapText="1"/>
    </xf>
    <xf numFmtId="0" fontId="4" fillId="6" borderId="2" xfId="2" applyNumberFormat="1" applyFont="1" applyFill="1" applyBorder="1" applyAlignment="1" applyProtection="1">
      <alignment horizontal="center" vertical="center" wrapText="1"/>
    </xf>
    <xf numFmtId="0" fontId="4" fillId="6" borderId="3" xfId="2" applyNumberFormat="1" applyFont="1" applyFill="1" applyBorder="1" applyAlignment="1" applyProtection="1">
      <alignment horizontal="center" vertical="center" wrapText="1"/>
    </xf>
    <xf numFmtId="0" fontId="4" fillId="6" borderId="5" xfId="2" applyNumberFormat="1" applyFont="1" applyFill="1" applyBorder="1" applyAlignment="1" applyProtection="1">
      <alignment horizontal="center" vertical="center" wrapText="1"/>
    </xf>
    <xf numFmtId="0" fontId="15" fillId="6" borderId="4" xfId="2" applyNumberFormat="1" applyFont="1" applyFill="1" applyBorder="1" applyAlignment="1" applyProtection="1">
      <alignment horizontal="center" vertical="center" wrapText="1"/>
    </xf>
    <xf numFmtId="0" fontId="15" fillId="6" borderId="0" xfId="2" applyNumberFormat="1" applyFont="1" applyFill="1" applyBorder="1" applyAlignment="1" applyProtection="1">
      <alignment horizontal="center" vertical="center" wrapText="1"/>
    </xf>
    <xf numFmtId="0" fontId="15" fillId="6" borderId="5" xfId="2" applyNumberFormat="1" applyFont="1" applyFill="1" applyBorder="1" applyAlignment="1" applyProtection="1">
      <alignment horizontal="center" vertical="center" wrapText="1"/>
    </xf>
    <xf numFmtId="0" fontId="15" fillId="6" borderId="6" xfId="2" applyNumberFormat="1" applyFont="1" applyFill="1" applyBorder="1" applyAlignment="1" applyProtection="1">
      <alignment horizontal="center" vertical="center" wrapText="1"/>
    </xf>
    <xf numFmtId="0" fontId="15" fillId="6" borderId="7" xfId="2" applyNumberFormat="1" applyFont="1" applyFill="1" applyBorder="1" applyAlignment="1" applyProtection="1">
      <alignment horizontal="center" vertical="center" wrapText="1"/>
    </xf>
    <xf numFmtId="0" fontId="15" fillId="6" borderId="8" xfId="2" applyNumberFormat="1" applyFont="1" applyFill="1" applyBorder="1" applyAlignment="1" applyProtection="1">
      <alignment horizontal="center" vertical="center" wrapText="1"/>
    </xf>
    <xf numFmtId="0" fontId="12" fillId="8" borderId="0" xfId="0" applyFont="1" applyFill="1" applyBorder="1" applyAlignment="1" applyProtection="1">
      <alignment horizontal="center" wrapText="1"/>
    </xf>
    <xf numFmtId="0" fontId="13" fillId="8" borderId="0" xfId="0" applyFont="1" applyFill="1" applyBorder="1" applyAlignment="1" applyProtection="1">
      <alignment horizontal="center" wrapText="1"/>
    </xf>
    <xf numFmtId="0" fontId="9" fillId="8" borderId="5" xfId="0" applyFont="1" applyFill="1" applyBorder="1" applyProtection="1"/>
    <xf numFmtId="0" fontId="1" fillId="8" borderId="5" xfId="0" applyFont="1" applyFill="1" applyBorder="1" applyProtection="1"/>
    <xf numFmtId="0" fontId="2" fillId="5" borderId="14" xfId="2" applyNumberFormat="1" applyFont="1" applyFill="1" applyBorder="1" applyAlignment="1" applyProtection="1">
      <alignment horizontal="left" vertical="center" wrapText="1"/>
    </xf>
    <xf numFmtId="0" fontId="2" fillId="5" borderId="17" xfId="2" applyNumberFormat="1" applyFont="1" applyFill="1" applyBorder="1" applyAlignment="1" applyProtection="1">
      <alignment horizontal="left" vertical="center" wrapText="1"/>
    </xf>
    <xf numFmtId="0" fontId="36" fillId="4" borderId="1" xfId="2" applyNumberFormat="1" applyFont="1" applyFill="1" applyBorder="1" applyAlignment="1" applyProtection="1">
      <alignment horizontal="left" vertical="center" wrapText="1"/>
    </xf>
    <xf numFmtId="0" fontId="36" fillId="4" borderId="2" xfId="2" applyNumberFormat="1" applyFont="1" applyFill="1" applyBorder="1" applyAlignment="1" applyProtection="1">
      <alignment horizontal="left" vertical="center" wrapText="1"/>
    </xf>
    <xf numFmtId="0" fontId="36" fillId="4" borderId="3" xfId="2" applyNumberFormat="1" applyFont="1" applyFill="1" applyBorder="1" applyAlignment="1" applyProtection="1">
      <alignment horizontal="left" vertical="center" wrapText="1"/>
    </xf>
    <xf numFmtId="0" fontId="2" fillId="9" borderId="0" xfId="1" applyNumberFormat="1" applyFont="1" applyFill="1" applyBorder="1" applyAlignment="1" applyProtection="1">
      <alignment horizontal="center" vertical="center"/>
    </xf>
    <xf numFmtId="0" fontId="12" fillId="5" borderId="0" xfId="0" applyFont="1" applyFill="1" applyBorder="1" applyAlignment="1" applyProtection="1">
      <alignment horizontal="center" wrapText="1"/>
    </xf>
    <xf numFmtId="0" fontId="13" fillId="5" borderId="0" xfId="0" applyFont="1" applyFill="1" applyBorder="1" applyAlignment="1" applyProtection="1">
      <alignment horizontal="center" wrapText="1"/>
    </xf>
    <xf numFmtId="0" fontId="9" fillId="5" borderId="5" xfId="0" applyFont="1" applyFill="1" applyBorder="1" applyProtection="1"/>
    <xf numFmtId="0" fontId="1" fillId="5" borderId="5" xfId="0" applyFont="1" applyFill="1" applyBorder="1" applyProtection="1"/>
    <xf numFmtId="0" fontId="9" fillId="5" borderId="56" xfId="1" applyFont="1" applyFill="1" applyBorder="1" applyAlignment="1" applyProtection="1">
      <alignment horizontal="center"/>
    </xf>
    <xf numFmtId="0" fontId="9" fillId="5" borderId="57" xfId="1" applyFont="1" applyFill="1" applyBorder="1" applyAlignment="1" applyProtection="1">
      <alignment horizontal="center"/>
    </xf>
    <xf numFmtId="0" fontId="9" fillId="5" borderId="58" xfId="1" applyFont="1" applyFill="1" applyBorder="1" applyAlignment="1" applyProtection="1">
      <alignment horizontal="center"/>
    </xf>
    <xf numFmtId="0" fontId="2" fillId="5" borderId="53" xfId="2" applyNumberFormat="1" applyFont="1" applyFill="1" applyBorder="1" applyAlignment="1" applyProtection="1">
      <alignment horizontal="left" vertical="center" wrapText="1"/>
    </xf>
    <xf numFmtId="0" fontId="2" fillId="5" borderId="54" xfId="2" applyNumberFormat="1" applyFont="1" applyFill="1" applyBorder="1" applyAlignment="1" applyProtection="1">
      <alignment horizontal="left" vertical="center" wrapText="1"/>
    </xf>
    <xf numFmtId="0" fontId="2" fillId="4" borderId="0" xfId="1" applyNumberFormat="1" applyFont="1" applyFill="1" applyBorder="1" applyAlignment="1" applyProtection="1">
      <alignment horizontal="center" vertical="center"/>
    </xf>
  </cellXfs>
  <cellStyles count="3">
    <cellStyle name="Normal" xfId="0" builtinId="0"/>
    <cellStyle name="Normal_SHEET" xfId="2" xr:uid="{F153ACD5-556A-4A72-94D9-871A70862AC7}"/>
    <cellStyle name="Normal_Version 1 2" xfId="1" xr:uid="{904A3E71-8218-4E33-B205-A2B5C623F189}"/>
  </cellStyles>
  <dxfs count="0"/>
  <tableStyles count="0" defaultTableStyle="TableStyleMedium2" defaultPivotStyle="PivotStyleLight16"/>
  <colors>
    <mruColors>
      <color rgb="FFE0603A"/>
      <color rgb="FF99CF91"/>
      <color rgb="FFECEBEE"/>
      <color rgb="FF363F7C"/>
      <color rgb="FFBADE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1865536038764385E-3"/>
          <c:w val="1"/>
          <c:h val="0.99281339832520932"/>
        </c:manualLayout>
      </c:layout>
      <c:scatterChart>
        <c:scatterStyle val="smoothMarker"/>
        <c:varyColors val="0"/>
        <c:ser>
          <c:idx val="0"/>
          <c:order val="0"/>
          <c:spPr>
            <a:ln w="19050" cap="rnd">
              <a:solidFill>
                <a:srgbClr val="E0603A"/>
              </a:solidFill>
              <a:prstDash val="lgDash"/>
              <a:round/>
              <a:headEnd type="triangle"/>
              <a:tailEnd type="triangle"/>
            </a:ln>
            <a:effectLst/>
          </c:spPr>
          <c:marker>
            <c:symbol val="none"/>
          </c:marker>
          <c:xVal>
            <c:numRef>
              <c:f>'Summary of values  '!$B$17:$B$21</c:f>
              <c:numCache>
                <c:formatCode>0.0</c:formatCode>
                <c:ptCount val="5"/>
                <c:pt idx="0">
                  <c:v>1</c:v>
                </c:pt>
                <c:pt idx="1">
                  <c:v>1.6666666666666667</c:v>
                </c:pt>
                <c:pt idx="2">
                  <c:v>2</c:v>
                </c:pt>
                <c:pt idx="3">
                  <c:v>1.3333333333333333</c:v>
                </c:pt>
                <c:pt idx="4">
                  <c:v>2.5</c:v>
                </c:pt>
              </c:numCache>
            </c:numRef>
          </c:xVal>
          <c:yVal>
            <c:numRef>
              <c:f>'Summary of values  '!$C$17:$C$21</c:f>
              <c:numCache>
                <c:formatCode>General</c:formatCode>
                <c:ptCount val="5"/>
                <c:pt idx="0">
                  <c:v>1</c:v>
                </c:pt>
                <c:pt idx="1">
                  <c:v>1</c:v>
                </c:pt>
                <c:pt idx="2">
                  <c:v>1</c:v>
                </c:pt>
                <c:pt idx="3">
                  <c:v>1</c:v>
                </c:pt>
                <c:pt idx="4">
                  <c:v>1</c:v>
                </c:pt>
              </c:numCache>
            </c:numRef>
          </c:yVal>
          <c:smooth val="1"/>
          <c:extLst>
            <c:ext xmlns:c16="http://schemas.microsoft.com/office/drawing/2014/chart" uri="{C3380CC4-5D6E-409C-BE32-E72D297353CC}">
              <c16:uniqueId val="{00000000-EDF1-431E-A9A3-BC3ECFAA6499}"/>
            </c:ext>
          </c:extLst>
        </c:ser>
        <c:dLbls>
          <c:showLegendKey val="0"/>
          <c:showVal val="0"/>
          <c:showCatName val="0"/>
          <c:showSerName val="0"/>
          <c:showPercent val="0"/>
          <c:showBubbleSize val="0"/>
        </c:dLbls>
        <c:axId val="1915903408"/>
        <c:axId val="1921272592"/>
      </c:scatterChart>
      <c:valAx>
        <c:axId val="1915903408"/>
        <c:scaling>
          <c:orientation val="minMax"/>
          <c:max val="4"/>
          <c:min val="1"/>
        </c:scaling>
        <c:delete val="1"/>
        <c:axPos val="b"/>
        <c:numFmt formatCode="0.0" sourceLinked="1"/>
        <c:majorTickMark val="none"/>
        <c:minorTickMark val="none"/>
        <c:tickLblPos val="nextTo"/>
        <c:crossAx val="1921272592"/>
        <c:crosses val="autoZero"/>
        <c:crossBetween val="midCat"/>
      </c:valAx>
      <c:valAx>
        <c:axId val="1921272592"/>
        <c:scaling>
          <c:orientation val="minMax"/>
          <c:max val="2"/>
        </c:scaling>
        <c:delete val="1"/>
        <c:axPos val="l"/>
        <c:numFmt formatCode="General" sourceLinked="1"/>
        <c:majorTickMark val="none"/>
        <c:minorTickMark val="none"/>
        <c:tickLblPos val="nextTo"/>
        <c:crossAx val="1915903408"/>
        <c:crosses val="autoZero"/>
        <c:crossBetween val="midCat"/>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99CF9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0.9919574749068244"/>
        </c:manualLayout>
      </c:layout>
      <c:scatterChart>
        <c:scatterStyle val="smoothMarker"/>
        <c:varyColors val="0"/>
        <c:ser>
          <c:idx val="0"/>
          <c:order val="0"/>
          <c:spPr>
            <a:ln w="19050" cap="rnd">
              <a:solidFill>
                <a:srgbClr val="E0603A"/>
              </a:solidFill>
              <a:prstDash val="lgDash"/>
              <a:round/>
              <a:headEnd type="triangle"/>
              <a:tailEnd type="triangle"/>
            </a:ln>
            <a:effectLst/>
          </c:spPr>
          <c:marker>
            <c:symbol val="none"/>
          </c:marker>
          <c:xVal>
            <c:numRef>
              <c:f>'Summary of values  '!$B$8:$B$10</c:f>
              <c:numCache>
                <c:formatCode>0.0</c:formatCode>
                <c:ptCount val="3"/>
                <c:pt idx="0">
                  <c:v>3.5</c:v>
                </c:pt>
                <c:pt idx="1">
                  <c:v>2</c:v>
                </c:pt>
                <c:pt idx="2">
                  <c:v>2</c:v>
                </c:pt>
              </c:numCache>
            </c:numRef>
          </c:xVal>
          <c:yVal>
            <c:numRef>
              <c:f>'Summary of values  '!$C$8:$C$10</c:f>
              <c:numCache>
                <c:formatCode>General</c:formatCode>
                <c:ptCount val="3"/>
                <c:pt idx="0">
                  <c:v>1</c:v>
                </c:pt>
                <c:pt idx="1">
                  <c:v>1</c:v>
                </c:pt>
                <c:pt idx="2">
                  <c:v>1</c:v>
                </c:pt>
              </c:numCache>
            </c:numRef>
          </c:yVal>
          <c:smooth val="1"/>
          <c:extLst>
            <c:ext xmlns:c16="http://schemas.microsoft.com/office/drawing/2014/chart" uri="{C3380CC4-5D6E-409C-BE32-E72D297353CC}">
              <c16:uniqueId val="{00000000-3760-4170-9E77-60A0A0CEADF3}"/>
            </c:ext>
          </c:extLst>
        </c:ser>
        <c:dLbls>
          <c:showLegendKey val="0"/>
          <c:showVal val="0"/>
          <c:showCatName val="0"/>
          <c:showSerName val="0"/>
          <c:showPercent val="0"/>
          <c:showBubbleSize val="0"/>
        </c:dLbls>
        <c:axId val="1326473791"/>
        <c:axId val="1374168351"/>
      </c:scatterChart>
      <c:valAx>
        <c:axId val="1326473791"/>
        <c:scaling>
          <c:orientation val="minMax"/>
          <c:max val="4"/>
          <c:min val="1"/>
        </c:scaling>
        <c:delete val="1"/>
        <c:axPos val="b"/>
        <c:numFmt formatCode="0.0" sourceLinked="1"/>
        <c:majorTickMark val="none"/>
        <c:minorTickMark val="none"/>
        <c:tickLblPos val="nextTo"/>
        <c:crossAx val="1374168351"/>
        <c:crosses val="autoZero"/>
        <c:crossBetween val="midCat"/>
      </c:valAx>
      <c:valAx>
        <c:axId val="1374168351"/>
        <c:scaling>
          <c:orientation val="minMax"/>
          <c:max val="2"/>
        </c:scaling>
        <c:delete val="1"/>
        <c:axPos val="l"/>
        <c:numFmt formatCode="General" sourceLinked="1"/>
        <c:majorTickMark val="none"/>
        <c:minorTickMark val="none"/>
        <c:tickLblPos val="nextTo"/>
        <c:crossAx val="1326473791"/>
        <c:crosses val="autoZero"/>
        <c:crossBetween val="midCat"/>
      </c:valAx>
      <c:spPr>
        <a:noFill/>
        <a:ln>
          <a:solidFill>
            <a:srgbClr val="363F7C"/>
          </a:solidFill>
          <a:prstDash val="solid"/>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scatterChart>
        <c:scatterStyle val="smoothMarker"/>
        <c:varyColors val="0"/>
        <c:ser>
          <c:idx val="0"/>
          <c:order val="0"/>
          <c:spPr>
            <a:ln w="19050" cap="rnd">
              <a:solidFill>
                <a:srgbClr val="E0603A"/>
              </a:solidFill>
              <a:prstDash val="lgDash"/>
              <a:round/>
              <a:headEnd type="triangle"/>
              <a:tailEnd type="triangle"/>
            </a:ln>
            <a:effectLst/>
          </c:spPr>
          <c:marker>
            <c:symbol val="none"/>
          </c:marker>
          <c:xVal>
            <c:numRef>
              <c:f>'Summary of values  '!$B$12:$B$15</c:f>
              <c:numCache>
                <c:formatCode>0.0</c:formatCode>
                <c:ptCount val="4"/>
                <c:pt idx="0">
                  <c:v>3</c:v>
                </c:pt>
                <c:pt idx="1">
                  <c:v>4</c:v>
                </c:pt>
                <c:pt idx="2">
                  <c:v>4</c:v>
                </c:pt>
                <c:pt idx="3">
                  <c:v>4</c:v>
                </c:pt>
              </c:numCache>
            </c:numRef>
          </c:xVal>
          <c:yVal>
            <c:numRef>
              <c:f>'Summary of values  '!$C$12:$C$15</c:f>
              <c:numCache>
                <c:formatCode>General</c:formatCode>
                <c:ptCount val="4"/>
                <c:pt idx="0">
                  <c:v>1</c:v>
                </c:pt>
                <c:pt idx="1">
                  <c:v>1</c:v>
                </c:pt>
                <c:pt idx="2">
                  <c:v>1</c:v>
                </c:pt>
                <c:pt idx="3">
                  <c:v>1</c:v>
                </c:pt>
              </c:numCache>
            </c:numRef>
          </c:yVal>
          <c:smooth val="1"/>
          <c:extLst>
            <c:ext xmlns:c16="http://schemas.microsoft.com/office/drawing/2014/chart" uri="{C3380CC4-5D6E-409C-BE32-E72D297353CC}">
              <c16:uniqueId val="{00000000-E74E-4C04-BC4D-52045A832EE0}"/>
            </c:ext>
          </c:extLst>
        </c:ser>
        <c:dLbls>
          <c:showLegendKey val="0"/>
          <c:showVal val="0"/>
          <c:showCatName val="0"/>
          <c:showSerName val="0"/>
          <c:showPercent val="0"/>
          <c:showBubbleSize val="0"/>
        </c:dLbls>
        <c:axId val="1017466815"/>
        <c:axId val="1021883999"/>
      </c:scatterChart>
      <c:valAx>
        <c:axId val="1017466815"/>
        <c:scaling>
          <c:orientation val="minMax"/>
          <c:max val="4"/>
          <c:min val="1"/>
        </c:scaling>
        <c:delete val="1"/>
        <c:axPos val="b"/>
        <c:numFmt formatCode="0.0" sourceLinked="1"/>
        <c:majorTickMark val="none"/>
        <c:minorTickMark val="none"/>
        <c:tickLblPos val="nextTo"/>
        <c:crossAx val="1021883999"/>
        <c:crosses val="autoZero"/>
        <c:crossBetween val="midCat"/>
      </c:valAx>
      <c:valAx>
        <c:axId val="1021883999"/>
        <c:scaling>
          <c:orientation val="minMax"/>
          <c:max val="2"/>
        </c:scaling>
        <c:delete val="1"/>
        <c:axPos val="l"/>
        <c:numFmt formatCode="General" sourceLinked="1"/>
        <c:majorTickMark val="none"/>
        <c:minorTickMark val="none"/>
        <c:tickLblPos val="nextTo"/>
        <c:crossAx val="101746681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5.8253128113784865E-2"/>
          <c:w val="0.99926628039419596"/>
          <c:h val="0.93981481481481477"/>
        </c:manualLayout>
      </c:layout>
      <c:scatterChart>
        <c:scatterStyle val="smoothMarker"/>
        <c:varyColors val="0"/>
        <c:ser>
          <c:idx val="0"/>
          <c:order val="0"/>
          <c:spPr>
            <a:ln w="19050" cap="rnd">
              <a:solidFill>
                <a:srgbClr val="E0603A"/>
              </a:solidFill>
              <a:prstDash val="lgDash"/>
              <a:round/>
              <a:headEnd type="triangle"/>
              <a:tailEnd type="triangle"/>
            </a:ln>
            <a:effectLst/>
          </c:spPr>
          <c:marker>
            <c:symbol val="none"/>
          </c:marker>
          <c:xVal>
            <c:numRef>
              <c:f>'Summary of values  '!$B$23:$B$25</c:f>
              <c:numCache>
                <c:formatCode>0.0</c:formatCode>
                <c:ptCount val="3"/>
                <c:pt idx="0">
                  <c:v>4</c:v>
                </c:pt>
                <c:pt idx="1">
                  <c:v>4</c:v>
                </c:pt>
                <c:pt idx="2">
                  <c:v>3</c:v>
                </c:pt>
              </c:numCache>
            </c:numRef>
          </c:xVal>
          <c:yVal>
            <c:numRef>
              <c:f>'Summary of values  '!$C$23:$C$25</c:f>
              <c:numCache>
                <c:formatCode>General</c:formatCode>
                <c:ptCount val="3"/>
                <c:pt idx="0">
                  <c:v>1</c:v>
                </c:pt>
                <c:pt idx="1">
                  <c:v>1</c:v>
                </c:pt>
                <c:pt idx="2">
                  <c:v>1</c:v>
                </c:pt>
              </c:numCache>
            </c:numRef>
          </c:yVal>
          <c:smooth val="1"/>
          <c:extLst>
            <c:ext xmlns:c16="http://schemas.microsoft.com/office/drawing/2014/chart" uri="{C3380CC4-5D6E-409C-BE32-E72D297353CC}">
              <c16:uniqueId val="{00000000-105D-498C-AA6C-E8937030C55B}"/>
            </c:ext>
          </c:extLst>
        </c:ser>
        <c:dLbls>
          <c:showLegendKey val="0"/>
          <c:showVal val="0"/>
          <c:showCatName val="0"/>
          <c:showSerName val="0"/>
          <c:showPercent val="0"/>
          <c:showBubbleSize val="0"/>
        </c:dLbls>
        <c:axId val="1501036303"/>
        <c:axId val="1374173759"/>
      </c:scatterChart>
      <c:valAx>
        <c:axId val="1501036303"/>
        <c:scaling>
          <c:orientation val="minMax"/>
          <c:max val="4"/>
        </c:scaling>
        <c:delete val="1"/>
        <c:axPos val="b"/>
        <c:numFmt formatCode="0.0" sourceLinked="1"/>
        <c:majorTickMark val="none"/>
        <c:minorTickMark val="none"/>
        <c:tickLblPos val="nextTo"/>
        <c:crossAx val="1374173759"/>
        <c:crosses val="autoZero"/>
        <c:crossBetween val="midCat"/>
      </c:valAx>
      <c:valAx>
        <c:axId val="1374173759"/>
        <c:scaling>
          <c:orientation val="minMax"/>
          <c:max val="2"/>
        </c:scaling>
        <c:delete val="1"/>
        <c:axPos val="l"/>
        <c:numFmt formatCode="General" sourceLinked="1"/>
        <c:majorTickMark val="none"/>
        <c:minorTickMark val="none"/>
        <c:tickLblPos val="nextTo"/>
        <c:crossAx val="1501036303"/>
        <c:crosses val="autoZero"/>
        <c:crossBetween val="midCat"/>
      </c:valAx>
      <c:spPr>
        <a:solidFill>
          <a:schemeClr val="bg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20657276995305165"/>
          <c:w val="1"/>
          <c:h val="0.79342723004694837"/>
        </c:manualLayout>
      </c:layout>
      <c:scatterChart>
        <c:scatterStyle val="smoothMarker"/>
        <c:varyColors val="0"/>
        <c:ser>
          <c:idx val="0"/>
          <c:order val="0"/>
          <c:spPr>
            <a:ln w="19050" cap="rnd">
              <a:solidFill>
                <a:srgbClr val="E0603A"/>
              </a:solidFill>
              <a:round/>
            </a:ln>
            <a:effectLst/>
          </c:spPr>
          <c:marker>
            <c:symbol val="circle"/>
            <c:size val="5"/>
            <c:spPr>
              <a:solidFill>
                <a:srgbClr val="E0603A"/>
              </a:solidFill>
              <a:ln w="9525">
                <a:solidFill>
                  <a:srgbClr val="E0603A"/>
                </a:solidFill>
              </a:ln>
              <a:effectLst/>
            </c:spPr>
          </c:marker>
          <c:xVal>
            <c:numRef>
              <c:f>'Summary of values  '!$B$23:$B$25</c:f>
              <c:numCache>
                <c:formatCode>0.0</c:formatCode>
                <c:ptCount val="3"/>
                <c:pt idx="0">
                  <c:v>4</c:v>
                </c:pt>
                <c:pt idx="1">
                  <c:v>4</c:v>
                </c:pt>
                <c:pt idx="2">
                  <c:v>3</c:v>
                </c:pt>
              </c:numCache>
            </c:numRef>
          </c:xVal>
          <c:yVal>
            <c:numRef>
              <c:f>'Summary of values  '!$C$23:$C$25</c:f>
              <c:numCache>
                <c:formatCode>General</c:formatCode>
                <c:ptCount val="3"/>
                <c:pt idx="0">
                  <c:v>1</c:v>
                </c:pt>
                <c:pt idx="1">
                  <c:v>1</c:v>
                </c:pt>
                <c:pt idx="2">
                  <c:v>1</c:v>
                </c:pt>
              </c:numCache>
            </c:numRef>
          </c:yVal>
          <c:smooth val="1"/>
          <c:extLst>
            <c:ext xmlns:c16="http://schemas.microsoft.com/office/drawing/2014/chart" uri="{C3380CC4-5D6E-409C-BE32-E72D297353CC}">
              <c16:uniqueId val="{00000000-989D-43A2-8622-B536BB6FD8E0}"/>
            </c:ext>
          </c:extLst>
        </c:ser>
        <c:dLbls>
          <c:showLegendKey val="0"/>
          <c:showVal val="0"/>
          <c:showCatName val="0"/>
          <c:showSerName val="0"/>
          <c:showPercent val="0"/>
          <c:showBubbleSize val="0"/>
        </c:dLbls>
        <c:axId val="1639570864"/>
        <c:axId val="1723564480"/>
      </c:scatterChart>
      <c:valAx>
        <c:axId val="1639570864"/>
        <c:scaling>
          <c:orientation val="minMax"/>
          <c:max val="4"/>
          <c:min val="1"/>
        </c:scaling>
        <c:delete val="1"/>
        <c:axPos val="b"/>
        <c:numFmt formatCode="0.0" sourceLinked="1"/>
        <c:majorTickMark val="out"/>
        <c:minorTickMark val="none"/>
        <c:tickLblPos val="nextTo"/>
        <c:crossAx val="1723564480"/>
        <c:crosses val="autoZero"/>
        <c:crossBetween val="midCat"/>
      </c:valAx>
      <c:valAx>
        <c:axId val="1723564480"/>
        <c:scaling>
          <c:orientation val="minMax"/>
        </c:scaling>
        <c:delete val="1"/>
        <c:axPos val="l"/>
        <c:numFmt formatCode="General" sourceLinked="1"/>
        <c:majorTickMark val="out"/>
        <c:minorTickMark val="none"/>
        <c:tickLblPos val="nextTo"/>
        <c:crossAx val="16395708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41960949343668E-4"/>
          <c:y val="0.41287401574803151"/>
          <c:w val="0.98611111111111116"/>
          <c:h val="0.43981481481481483"/>
        </c:manualLayout>
      </c:layout>
      <c:scatterChart>
        <c:scatterStyle val="smoothMarker"/>
        <c:varyColors val="0"/>
        <c:ser>
          <c:idx val="0"/>
          <c:order val="0"/>
          <c:spPr>
            <a:ln w="19050" cap="rnd">
              <a:solidFill>
                <a:srgbClr val="E0603A"/>
              </a:solidFill>
              <a:round/>
            </a:ln>
            <a:effectLst/>
          </c:spPr>
          <c:marker>
            <c:symbol val="circle"/>
            <c:size val="5"/>
            <c:spPr>
              <a:solidFill>
                <a:srgbClr val="E0603A"/>
              </a:solidFill>
              <a:ln w="9525">
                <a:solidFill>
                  <a:srgbClr val="E0603A"/>
                </a:solidFill>
              </a:ln>
              <a:effectLst/>
            </c:spPr>
          </c:marker>
          <c:dPt>
            <c:idx val="1"/>
            <c:marker>
              <c:symbol val="circle"/>
              <c:size val="5"/>
              <c:spPr>
                <a:solidFill>
                  <a:srgbClr val="E0603A"/>
                </a:solidFill>
                <a:ln w="9525">
                  <a:solidFill>
                    <a:srgbClr val="E0603A"/>
                  </a:solidFill>
                </a:ln>
                <a:effectLst/>
              </c:spPr>
            </c:marker>
            <c:bubble3D val="0"/>
            <c:spPr>
              <a:ln w="19050" cap="rnd">
                <a:solidFill>
                  <a:srgbClr val="E0603A"/>
                </a:solidFill>
                <a:round/>
              </a:ln>
              <a:effectLst/>
            </c:spPr>
            <c:extLst>
              <c:ext xmlns:c16="http://schemas.microsoft.com/office/drawing/2014/chart" uri="{C3380CC4-5D6E-409C-BE32-E72D297353CC}">
                <c16:uniqueId val="{00000000-AC1C-418F-A243-006EE7D5400D}"/>
              </c:ext>
            </c:extLst>
          </c:dPt>
          <c:xVal>
            <c:numRef>
              <c:f>'Summary of values  '!$B$8:$B$10</c:f>
              <c:numCache>
                <c:formatCode>0.0</c:formatCode>
                <c:ptCount val="3"/>
                <c:pt idx="0">
                  <c:v>3.5</c:v>
                </c:pt>
                <c:pt idx="1">
                  <c:v>2</c:v>
                </c:pt>
                <c:pt idx="2">
                  <c:v>2</c:v>
                </c:pt>
              </c:numCache>
            </c:numRef>
          </c:xVal>
          <c:yVal>
            <c:numRef>
              <c:f>'Summary of values  '!$C$8:$C$10</c:f>
              <c:numCache>
                <c:formatCode>General</c:formatCode>
                <c:ptCount val="3"/>
                <c:pt idx="0">
                  <c:v>1</c:v>
                </c:pt>
                <c:pt idx="1">
                  <c:v>1</c:v>
                </c:pt>
                <c:pt idx="2">
                  <c:v>1</c:v>
                </c:pt>
              </c:numCache>
            </c:numRef>
          </c:yVal>
          <c:smooth val="1"/>
          <c:extLst>
            <c:ext xmlns:c16="http://schemas.microsoft.com/office/drawing/2014/chart" uri="{C3380CC4-5D6E-409C-BE32-E72D297353CC}">
              <c16:uniqueId val="{00000000-DE5E-4BD0-B31B-BCDAB0FEB0C1}"/>
            </c:ext>
          </c:extLst>
        </c:ser>
        <c:dLbls>
          <c:showLegendKey val="0"/>
          <c:showVal val="0"/>
          <c:showCatName val="0"/>
          <c:showSerName val="0"/>
          <c:showPercent val="0"/>
          <c:showBubbleSize val="0"/>
        </c:dLbls>
        <c:axId val="1958423136"/>
        <c:axId val="1715824592"/>
      </c:scatterChart>
      <c:valAx>
        <c:axId val="1958423136"/>
        <c:scaling>
          <c:orientation val="minMax"/>
          <c:max val="4"/>
          <c:min val="1"/>
        </c:scaling>
        <c:delete val="1"/>
        <c:axPos val="b"/>
        <c:numFmt formatCode="0.0" sourceLinked="1"/>
        <c:majorTickMark val="none"/>
        <c:minorTickMark val="none"/>
        <c:tickLblPos val="nextTo"/>
        <c:crossAx val="1715824592"/>
        <c:crosses val="autoZero"/>
        <c:crossBetween val="midCat"/>
        <c:minorUnit val="1"/>
      </c:valAx>
      <c:valAx>
        <c:axId val="1715824592"/>
        <c:scaling>
          <c:orientation val="minMax"/>
        </c:scaling>
        <c:delete val="1"/>
        <c:axPos val="l"/>
        <c:numFmt formatCode="General" sourceLinked="1"/>
        <c:majorTickMark val="none"/>
        <c:minorTickMark val="none"/>
        <c:tickLblPos val="nextTo"/>
        <c:crossAx val="1958423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615384615384616E-3"/>
          <c:y val="0"/>
          <c:w val="0.99753846153846149"/>
          <c:h val="1"/>
        </c:manualLayout>
      </c:layout>
      <c:scatterChart>
        <c:scatterStyle val="smoothMarker"/>
        <c:varyColors val="0"/>
        <c:ser>
          <c:idx val="0"/>
          <c:order val="0"/>
          <c:spPr>
            <a:ln w="19050" cap="rnd">
              <a:solidFill>
                <a:srgbClr val="E0603A"/>
              </a:solidFill>
              <a:round/>
            </a:ln>
            <a:effectLst/>
          </c:spPr>
          <c:marker>
            <c:symbol val="circle"/>
            <c:size val="5"/>
            <c:spPr>
              <a:solidFill>
                <a:srgbClr val="E0603A"/>
              </a:solidFill>
              <a:ln w="9525">
                <a:solidFill>
                  <a:srgbClr val="E0603A"/>
                </a:solidFill>
              </a:ln>
              <a:effectLst/>
            </c:spPr>
          </c:marker>
          <c:xVal>
            <c:numRef>
              <c:f>'Summary of values  '!$B$12:$B$15</c:f>
              <c:numCache>
                <c:formatCode>0.0</c:formatCode>
                <c:ptCount val="4"/>
                <c:pt idx="0">
                  <c:v>3</c:v>
                </c:pt>
                <c:pt idx="1">
                  <c:v>4</c:v>
                </c:pt>
                <c:pt idx="2">
                  <c:v>4</c:v>
                </c:pt>
                <c:pt idx="3">
                  <c:v>4</c:v>
                </c:pt>
              </c:numCache>
            </c:numRef>
          </c:xVal>
          <c:yVal>
            <c:numRef>
              <c:f>'Summary of values  '!$C$12:$C$15</c:f>
              <c:numCache>
                <c:formatCode>General</c:formatCode>
                <c:ptCount val="4"/>
                <c:pt idx="0">
                  <c:v>1</c:v>
                </c:pt>
                <c:pt idx="1">
                  <c:v>1</c:v>
                </c:pt>
                <c:pt idx="2">
                  <c:v>1</c:v>
                </c:pt>
                <c:pt idx="3">
                  <c:v>1</c:v>
                </c:pt>
              </c:numCache>
            </c:numRef>
          </c:yVal>
          <c:smooth val="1"/>
          <c:extLst>
            <c:ext xmlns:c16="http://schemas.microsoft.com/office/drawing/2014/chart" uri="{C3380CC4-5D6E-409C-BE32-E72D297353CC}">
              <c16:uniqueId val="{00000000-E765-4722-A825-02AB97D21979}"/>
            </c:ext>
          </c:extLst>
        </c:ser>
        <c:dLbls>
          <c:showLegendKey val="0"/>
          <c:showVal val="0"/>
          <c:showCatName val="0"/>
          <c:showSerName val="0"/>
          <c:showPercent val="0"/>
          <c:showBubbleSize val="0"/>
        </c:dLbls>
        <c:axId val="1968674176"/>
        <c:axId val="2088343120"/>
      </c:scatterChart>
      <c:valAx>
        <c:axId val="1968674176"/>
        <c:scaling>
          <c:orientation val="minMax"/>
          <c:max val="4"/>
          <c:min val="1"/>
        </c:scaling>
        <c:delete val="1"/>
        <c:axPos val="b"/>
        <c:numFmt formatCode="0.0" sourceLinked="1"/>
        <c:majorTickMark val="none"/>
        <c:minorTickMark val="none"/>
        <c:tickLblPos val="nextTo"/>
        <c:crossAx val="2088343120"/>
        <c:crosses val="autoZero"/>
        <c:crossBetween val="midCat"/>
      </c:valAx>
      <c:valAx>
        <c:axId val="2088343120"/>
        <c:scaling>
          <c:orientation val="minMax"/>
          <c:max val="2"/>
        </c:scaling>
        <c:delete val="1"/>
        <c:axPos val="l"/>
        <c:numFmt formatCode="General" sourceLinked="1"/>
        <c:majorTickMark val="none"/>
        <c:minorTickMark val="none"/>
        <c:tickLblPos val="nextTo"/>
        <c:crossAx val="19686741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1865536038764385E-3"/>
          <c:w val="1"/>
          <c:h val="0.99281339832520932"/>
        </c:manualLayout>
      </c:layout>
      <c:scatterChart>
        <c:scatterStyle val="smoothMarker"/>
        <c:varyColors val="0"/>
        <c:ser>
          <c:idx val="0"/>
          <c:order val="0"/>
          <c:spPr>
            <a:ln w="19050" cap="rnd">
              <a:solidFill>
                <a:srgbClr val="E0603A"/>
              </a:solidFill>
              <a:round/>
            </a:ln>
            <a:effectLst/>
          </c:spPr>
          <c:marker>
            <c:symbol val="circle"/>
            <c:size val="5"/>
            <c:spPr>
              <a:solidFill>
                <a:srgbClr val="E0603A"/>
              </a:solidFill>
              <a:ln w="9525">
                <a:solidFill>
                  <a:srgbClr val="E0603A"/>
                </a:solidFill>
              </a:ln>
              <a:effectLst/>
            </c:spPr>
          </c:marker>
          <c:xVal>
            <c:numRef>
              <c:f>'Summary of values  '!$B$17:$B$21</c:f>
              <c:numCache>
                <c:formatCode>0.0</c:formatCode>
                <c:ptCount val="5"/>
                <c:pt idx="0">
                  <c:v>1</c:v>
                </c:pt>
                <c:pt idx="1">
                  <c:v>1.6666666666666667</c:v>
                </c:pt>
                <c:pt idx="2">
                  <c:v>2</c:v>
                </c:pt>
                <c:pt idx="3">
                  <c:v>1.3333333333333333</c:v>
                </c:pt>
                <c:pt idx="4">
                  <c:v>2.5</c:v>
                </c:pt>
              </c:numCache>
            </c:numRef>
          </c:xVal>
          <c:yVal>
            <c:numRef>
              <c:f>'Summary of values  '!$C$17:$C$21</c:f>
              <c:numCache>
                <c:formatCode>General</c:formatCode>
                <c:ptCount val="5"/>
                <c:pt idx="0">
                  <c:v>1</c:v>
                </c:pt>
                <c:pt idx="1">
                  <c:v>1</c:v>
                </c:pt>
                <c:pt idx="2">
                  <c:v>1</c:v>
                </c:pt>
                <c:pt idx="3">
                  <c:v>1</c:v>
                </c:pt>
                <c:pt idx="4">
                  <c:v>1</c:v>
                </c:pt>
              </c:numCache>
            </c:numRef>
          </c:yVal>
          <c:smooth val="1"/>
          <c:extLst>
            <c:ext xmlns:c16="http://schemas.microsoft.com/office/drawing/2014/chart" uri="{C3380CC4-5D6E-409C-BE32-E72D297353CC}">
              <c16:uniqueId val="{00000000-7EFF-4DA8-B091-F3B87D937D5B}"/>
            </c:ext>
          </c:extLst>
        </c:ser>
        <c:dLbls>
          <c:showLegendKey val="0"/>
          <c:showVal val="0"/>
          <c:showCatName val="0"/>
          <c:showSerName val="0"/>
          <c:showPercent val="0"/>
          <c:showBubbleSize val="0"/>
        </c:dLbls>
        <c:axId val="1915903408"/>
        <c:axId val="1921272592"/>
      </c:scatterChart>
      <c:valAx>
        <c:axId val="1915903408"/>
        <c:scaling>
          <c:orientation val="minMax"/>
          <c:max val="4"/>
          <c:min val="1"/>
        </c:scaling>
        <c:delete val="1"/>
        <c:axPos val="b"/>
        <c:numFmt formatCode="0.0" sourceLinked="1"/>
        <c:majorTickMark val="none"/>
        <c:minorTickMark val="none"/>
        <c:tickLblPos val="nextTo"/>
        <c:crossAx val="1921272592"/>
        <c:crosses val="autoZero"/>
        <c:crossBetween val="midCat"/>
      </c:valAx>
      <c:valAx>
        <c:axId val="1921272592"/>
        <c:scaling>
          <c:orientation val="minMax"/>
          <c:max val="2"/>
        </c:scaling>
        <c:delete val="1"/>
        <c:axPos val="l"/>
        <c:numFmt formatCode="General" sourceLinked="1"/>
        <c:majorTickMark val="none"/>
        <c:minorTickMark val="none"/>
        <c:tickLblPos val="nextTo"/>
        <c:crossAx val="191590340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ustomXml" Target="../ink/ink2.xml"/><Relationship Id="rId7" Type="http://schemas.openxmlformats.org/officeDocument/2006/relationships/chart" Target="../charts/chart3.xml"/><Relationship Id="rId2" Type="http://schemas.openxmlformats.org/officeDocument/2006/relationships/image" Target="../media/image10.png"/><Relationship Id="rId1" Type="http://schemas.openxmlformats.org/officeDocument/2006/relationships/customXml" Target="../ink/ink1.xml"/><Relationship Id="rId6" Type="http://schemas.openxmlformats.org/officeDocument/2006/relationships/chart" Target="../charts/chart2.xml"/><Relationship Id="rId5" Type="http://schemas.openxmlformats.org/officeDocument/2006/relationships/chart" Target="../charts/chart1.xml"/><Relationship Id="rId10" Type="http://schemas.openxmlformats.org/officeDocument/2006/relationships/image" Target="../media/image1.png"/><Relationship Id="rId4" Type="http://schemas.openxmlformats.org/officeDocument/2006/relationships/image" Target="../media/image2.png"/><Relationship Id="rId9"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66675</xdr:rowOff>
    </xdr:from>
    <xdr:to>
      <xdr:col>1</xdr:col>
      <xdr:colOff>1628775</xdr:colOff>
      <xdr:row>1</xdr:row>
      <xdr:rowOff>625205</xdr:rowOff>
    </xdr:to>
    <xdr:pic>
      <xdr:nvPicPr>
        <xdr:cNvPr id="2" name="Picture 1">
          <a:extLst>
            <a:ext uri="{FF2B5EF4-FFF2-40B4-BE49-F238E27FC236}">
              <a16:creationId xmlns:a16="http://schemas.microsoft.com/office/drawing/2014/main" id="{C7C68664-5D7E-4EE4-AC2A-87138F9A0A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57175"/>
          <a:ext cx="1533525" cy="558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6515735</xdr:colOff>
      <xdr:row>19</xdr:row>
      <xdr:rowOff>20320</xdr:rowOff>
    </xdr:from>
    <xdr:to>
      <xdr:col>2</xdr:col>
      <xdr:colOff>6515735</xdr:colOff>
      <xdr:row>19</xdr:row>
      <xdr:rowOff>20320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16" name="Ink 15">
              <a:extLst>
                <a:ext uri="{FF2B5EF4-FFF2-40B4-BE49-F238E27FC236}">
                  <a16:creationId xmlns:a16="http://schemas.microsoft.com/office/drawing/2014/main" id="{5F4DC5E9-875F-41CB-BF5D-90168802B906}"/>
                </a:ext>
              </a:extLst>
            </xdr14:cNvPr>
            <xdr14:cNvContentPartPr/>
          </xdr14:nvContentPartPr>
          <xdr14:nvPr macro=""/>
          <xdr14:xfrm>
            <a:off x="4820285" y="2109470"/>
            <a:ext cx="0" cy="0"/>
          </xdr14:xfrm>
        </xdr:contentPart>
      </mc:Choice>
      <mc:Fallback xmlns="">
        <xdr:pic>
          <xdr:nvPicPr>
            <xdr:cNvPr id="16" name="Ink 15">
              <a:extLst>
                <a:ext uri="{FF2B5EF4-FFF2-40B4-BE49-F238E27FC236}">
                  <a16:creationId xmlns:a16="http://schemas.microsoft.com/office/drawing/2014/main" id="{5F4DC5E9-875F-41CB-BF5D-90168802B906}"/>
                </a:ext>
              </a:extLst>
            </xdr:cNvPr>
            <xdr:cNvPicPr/>
          </xdr:nvPicPr>
          <xdr:blipFill>
            <a:blip xmlns:r="http://schemas.openxmlformats.org/officeDocument/2006/relationships" r:embed="rId2"/>
            <a:stretch>
              <a:fillRect/>
            </a:stretch>
          </xdr:blipFill>
          <xdr:spPr>
            <a:xfrm>
              <a:off x="4820285" y="2109470"/>
              <a:ext cx="0" cy="0"/>
            </a:xfrm>
            <a:prstGeom prst="rect">
              <a:avLst/>
            </a:prstGeom>
          </xdr:spPr>
        </xdr:pic>
      </mc:Fallback>
    </mc:AlternateContent>
    <xdr:clientData/>
  </xdr:twoCellAnchor>
  <xdr:twoCellAnchor>
    <xdr:from>
      <xdr:col>5</xdr:col>
      <xdr:colOff>386080</xdr:colOff>
      <xdr:row>16</xdr:row>
      <xdr:rowOff>147955</xdr:rowOff>
    </xdr:from>
    <xdr:to>
      <xdr:col>5</xdr:col>
      <xdr:colOff>1824355</xdr:colOff>
      <xdr:row>16</xdr:row>
      <xdr:rowOff>147955</xdr:rowOff>
    </xdr:to>
    <xdr:cxnSp macro="">
      <xdr:nvCxnSpPr>
        <xdr:cNvPr id="17" name="Straight Connector 16">
          <a:extLst>
            <a:ext uri="{FF2B5EF4-FFF2-40B4-BE49-F238E27FC236}">
              <a16:creationId xmlns:a16="http://schemas.microsoft.com/office/drawing/2014/main" id="{F6BE8750-0CCA-4A75-B77A-7433F2C525ED}"/>
            </a:ext>
          </a:extLst>
        </xdr:cNvPr>
        <xdr:cNvCxnSpPr/>
      </xdr:nvCxnSpPr>
      <xdr:spPr>
        <a:xfrm flipV="1">
          <a:off x="8088630" y="1843405"/>
          <a:ext cx="1438275" cy="0"/>
        </a:xfrm>
        <a:prstGeom prst="line">
          <a:avLst/>
        </a:prstGeom>
        <a:ln w="28575" cap="flat" cmpd="sng" algn="ctr">
          <a:solidFill>
            <a:srgbClr val="443F3E"/>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6515735</xdr:colOff>
      <xdr:row>22</xdr:row>
      <xdr:rowOff>86360</xdr:rowOff>
    </xdr:from>
    <xdr:to>
      <xdr:col>2</xdr:col>
      <xdr:colOff>6515735</xdr:colOff>
      <xdr:row>22</xdr:row>
      <xdr:rowOff>86360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18" name="Ink 17">
              <a:extLst>
                <a:ext uri="{FF2B5EF4-FFF2-40B4-BE49-F238E27FC236}">
                  <a16:creationId xmlns:a16="http://schemas.microsoft.com/office/drawing/2014/main" id="{F1F2AABA-D6D2-41CA-8A48-A72689601273}"/>
                </a:ext>
              </a:extLst>
            </xdr14:cNvPr>
            <xdr14:cNvContentPartPr/>
          </xdr14:nvContentPartPr>
          <xdr14:nvPr macro=""/>
          <xdr14:xfrm>
            <a:off x="4820285" y="2537460"/>
            <a:ext cx="0" cy="0"/>
          </xdr14:xfrm>
        </xdr:contentPart>
      </mc:Choice>
      <mc:Fallback xmlns="">
        <xdr:pic>
          <xdr:nvPicPr>
            <xdr:cNvPr id="18" name="Ink 17">
              <a:extLst>
                <a:ext uri="{FF2B5EF4-FFF2-40B4-BE49-F238E27FC236}">
                  <a16:creationId xmlns:a16="http://schemas.microsoft.com/office/drawing/2014/main" id="{F1F2AABA-D6D2-41CA-8A48-A72689601273}"/>
                </a:ext>
              </a:extLst>
            </xdr:cNvPr>
            <xdr:cNvPicPr/>
          </xdr:nvPicPr>
          <xdr:blipFill>
            <a:blip xmlns:r="http://schemas.openxmlformats.org/officeDocument/2006/relationships" r:embed="rId4"/>
            <a:stretch>
              <a:fillRect/>
            </a:stretch>
          </xdr:blipFill>
          <xdr:spPr>
            <a:xfrm>
              <a:off x="4820285" y="2537460"/>
              <a:ext cx="0" cy="0"/>
            </a:xfrm>
            <a:prstGeom prst="rect">
              <a:avLst/>
            </a:prstGeom>
          </xdr:spPr>
        </xdr:pic>
      </mc:Fallback>
    </mc:AlternateContent>
    <xdr:clientData/>
  </xdr:twoCellAnchor>
  <xdr:twoCellAnchor>
    <xdr:from>
      <xdr:col>2</xdr:col>
      <xdr:colOff>660400</xdr:colOff>
      <xdr:row>4</xdr:row>
      <xdr:rowOff>152400</xdr:rowOff>
    </xdr:from>
    <xdr:to>
      <xdr:col>3</xdr:col>
      <xdr:colOff>628650</xdr:colOff>
      <xdr:row>4</xdr:row>
      <xdr:rowOff>158750</xdr:rowOff>
    </xdr:to>
    <xdr:cxnSp macro="">
      <xdr:nvCxnSpPr>
        <xdr:cNvPr id="19" name="Straight Connector 18">
          <a:extLst>
            <a:ext uri="{FF2B5EF4-FFF2-40B4-BE49-F238E27FC236}">
              <a16:creationId xmlns:a16="http://schemas.microsoft.com/office/drawing/2014/main" id="{3061EEFE-3005-49A0-84AE-DF7839854F51}"/>
            </a:ext>
          </a:extLst>
        </xdr:cNvPr>
        <xdr:cNvCxnSpPr/>
      </xdr:nvCxnSpPr>
      <xdr:spPr>
        <a:xfrm flipV="1">
          <a:off x="4184650" y="933450"/>
          <a:ext cx="1873250" cy="6350"/>
        </a:xfrm>
        <a:prstGeom prst="line">
          <a:avLst/>
        </a:prstGeom>
        <a:ln w="28575" cap="flat" cmpd="sng" algn="ctr">
          <a:solidFill>
            <a:srgbClr val="9A8273"/>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95250</xdr:colOff>
      <xdr:row>5</xdr:row>
      <xdr:rowOff>133350</xdr:rowOff>
    </xdr:from>
    <xdr:to>
      <xdr:col>4</xdr:col>
      <xdr:colOff>752475</xdr:colOff>
      <xdr:row>5</xdr:row>
      <xdr:rowOff>149226</xdr:rowOff>
    </xdr:to>
    <xdr:cxnSp macro="">
      <xdr:nvCxnSpPr>
        <xdr:cNvPr id="20" name="Straight Connector 19">
          <a:extLst>
            <a:ext uri="{FF2B5EF4-FFF2-40B4-BE49-F238E27FC236}">
              <a16:creationId xmlns:a16="http://schemas.microsoft.com/office/drawing/2014/main" id="{79E17CB0-B647-4FC6-A1C6-A1CBD2C24299}"/>
            </a:ext>
          </a:extLst>
        </xdr:cNvPr>
        <xdr:cNvCxnSpPr/>
      </xdr:nvCxnSpPr>
      <xdr:spPr>
        <a:xfrm flipV="1">
          <a:off x="5524500" y="1304925"/>
          <a:ext cx="2562225" cy="15876"/>
        </a:xfrm>
        <a:prstGeom prst="line">
          <a:avLst/>
        </a:prstGeom>
        <a:ln w="28575" cap="flat" cmpd="sng" algn="ctr">
          <a:solidFill>
            <a:srgbClr val="5F6AB9"/>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1044575</xdr:colOff>
      <xdr:row>3</xdr:row>
      <xdr:rowOff>231775</xdr:rowOff>
    </xdr:from>
    <xdr:to>
      <xdr:col>5</xdr:col>
      <xdr:colOff>711200</xdr:colOff>
      <xdr:row>3</xdr:row>
      <xdr:rowOff>231775</xdr:rowOff>
    </xdr:to>
    <xdr:cxnSp macro="">
      <xdr:nvCxnSpPr>
        <xdr:cNvPr id="21" name="Straight Connector 20">
          <a:extLst>
            <a:ext uri="{FF2B5EF4-FFF2-40B4-BE49-F238E27FC236}">
              <a16:creationId xmlns:a16="http://schemas.microsoft.com/office/drawing/2014/main" id="{C08C7142-AF93-4006-8E40-CE338803B478}"/>
            </a:ext>
          </a:extLst>
        </xdr:cNvPr>
        <xdr:cNvCxnSpPr/>
      </xdr:nvCxnSpPr>
      <xdr:spPr>
        <a:xfrm flipV="1">
          <a:off x="8378825" y="622300"/>
          <a:ext cx="1571625" cy="0"/>
        </a:xfrm>
        <a:prstGeom prst="line">
          <a:avLst/>
        </a:prstGeom>
        <a:ln w="28575" cap="flat" cmpd="sng" algn="ctr">
          <a:solidFill>
            <a:srgbClr val="443F3E"/>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619125</xdr:colOff>
      <xdr:row>9</xdr:row>
      <xdr:rowOff>209551</xdr:rowOff>
    </xdr:from>
    <xdr:to>
      <xdr:col>3</xdr:col>
      <xdr:colOff>1257300</xdr:colOff>
      <xdr:row>9</xdr:row>
      <xdr:rowOff>219075</xdr:rowOff>
    </xdr:to>
    <xdr:cxnSp macro="">
      <xdr:nvCxnSpPr>
        <xdr:cNvPr id="22" name="Straight Connector 21">
          <a:extLst>
            <a:ext uri="{FF2B5EF4-FFF2-40B4-BE49-F238E27FC236}">
              <a16:creationId xmlns:a16="http://schemas.microsoft.com/office/drawing/2014/main" id="{041EE19D-D618-460F-A00A-BEA78D260750}"/>
            </a:ext>
          </a:extLst>
        </xdr:cNvPr>
        <xdr:cNvCxnSpPr/>
      </xdr:nvCxnSpPr>
      <xdr:spPr>
        <a:xfrm flipV="1">
          <a:off x="4143375" y="2943226"/>
          <a:ext cx="2543175" cy="9524"/>
        </a:xfrm>
        <a:prstGeom prst="line">
          <a:avLst/>
        </a:prstGeom>
        <a:ln w="28575" cap="flat" cmpd="sng" algn="ctr">
          <a:solidFill>
            <a:srgbClr val="5F6AB9"/>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3197225</xdr:colOff>
      <xdr:row>28</xdr:row>
      <xdr:rowOff>151765</xdr:rowOff>
    </xdr:from>
    <xdr:to>
      <xdr:col>0</xdr:col>
      <xdr:colOff>5426075</xdr:colOff>
      <xdr:row>28</xdr:row>
      <xdr:rowOff>151765</xdr:rowOff>
    </xdr:to>
    <xdr:cxnSp macro="">
      <xdr:nvCxnSpPr>
        <xdr:cNvPr id="23" name="Straight Connector 22">
          <a:extLst>
            <a:ext uri="{FF2B5EF4-FFF2-40B4-BE49-F238E27FC236}">
              <a16:creationId xmlns:a16="http://schemas.microsoft.com/office/drawing/2014/main" id="{EBD9739F-DFA3-4F0E-80F4-A4C4E73B617B}"/>
            </a:ext>
          </a:extLst>
        </xdr:cNvPr>
        <xdr:cNvCxnSpPr/>
      </xdr:nvCxnSpPr>
      <xdr:spPr>
        <a:xfrm>
          <a:off x="3152775" y="3212465"/>
          <a:ext cx="2228850" cy="0"/>
        </a:xfrm>
        <a:prstGeom prst="line">
          <a:avLst/>
        </a:prstGeom>
        <a:ln w="28575" cap="flat" cmpd="sng" algn="ctr">
          <a:solidFill>
            <a:srgbClr val="9A8273"/>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263525</xdr:colOff>
      <xdr:row>7</xdr:row>
      <xdr:rowOff>161925</xdr:rowOff>
    </xdr:from>
    <xdr:to>
      <xdr:col>5</xdr:col>
      <xdr:colOff>1000125</xdr:colOff>
      <xdr:row>7</xdr:row>
      <xdr:rowOff>177801</xdr:rowOff>
    </xdr:to>
    <xdr:cxnSp macro="">
      <xdr:nvCxnSpPr>
        <xdr:cNvPr id="24" name="Straight Connector 23">
          <a:extLst>
            <a:ext uri="{FF2B5EF4-FFF2-40B4-BE49-F238E27FC236}">
              <a16:creationId xmlns:a16="http://schemas.microsoft.com/office/drawing/2014/main" id="{A1EF5E18-E826-48DD-A5C4-69A447598838}"/>
            </a:ext>
          </a:extLst>
        </xdr:cNvPr>
        <xdr:cNvCxnSpPr/>
      </xdr:nvCxnSpPr>
      <xdr:spPr>
        <a:xfrm flipV="1">
          <a:off x="7597775" y="2114550"/>
          <a:ext cx="2641600" cy="15876"/>
        </a:xfrm>
        <a:prstGeom prst="line">
          <a:avLst/>
        </a:prstGeom>
        <a:ln w="28575" cap="flat" cmpd="sng" algn="ctr">
          <a:solidFill>
            <a:srgbClr val="443F3E"/>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4161155</xdr:colOff>
      <xdr:row>43</xdr:row>
      <xdr:rowOff>165735</xdr:rowOff>
    </xdr:from>
    <xdr:to>
      <xdr:col>0</xdr:col>
      <xdr:colOff>7437755</xdr:colOff>
      <xdr:row>43</xdr:row>
      <xdr:rowOff>165735</xdr:rowOff>
    </xdr:to>
    <xdr:cxnSp macro="">
      <xdr:nvCxnSpPr>
        <xdr:cNvPr id="25" name="Straight Connector 24">
          <a:extLst>
            <a:ext uri="{FF2B5EF4-FFF2-40B4-BE49-F238E27FC236}">
              <a16:creationId xmlns:a16="http://schemas.microsoft.com/office/drawing/2014/main" id="{B7F7599A-E10F-489F-B5A0-B4CD453090BB}"/>
            </a:ext>
          </a:extLst>
        </xdr:cNvPr>
        <xdr:cNvCxnSpPr/>
      </xdr:nvCxnSpPr>
      <xdr:spPr>
        <a:xfrm flipV="1">
          <a:off x="4161155" y="4782185"/>
          <a:ext cx="3276600" cy="0"/>
        </a:xfrm>
        <a:prstGeom prst="line">
          <a:avLst/>
        </a:prstGeom>
        <a:ln w="28575" cap="flat" cmpd="sng" algn="ctr">
          <a:solidFill>
            <a:srgbClr val="5F6AB9"/>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733425</xdr:colOff>
      <xdr:row>16</xdr:row>
      <xdr:rowOff>152400</xdr:rowOff>
    </xdr:from>
    <xdr:to>
      <xdr:col>3</xdr:col>
      <xdr:colOff>971550</xdr:colOff>
      <xdr:row>16</xdr:row>
      <xdr:rowOff>158750</xdr:rowOff>
    </xdr:to>
    <xdr:cxnSp macro="">
      <xdr:nvCxnSpPr>
        <xdr:cNvPr id="26" name="Straight Connector 25">
          <a:extLst>
            <a:ext uri="{FF2B5EF4-FFF2-40B4-BE49-F238E27FC236}">
              <a16:creationId xmlns:a16="http://schemas.microsoft.com/office/drawing/2014/main" id="{099312A1-797A-4859-9F34-2734DF9110B5}"/>
            </a:ext>
          </a:extLst>
        </xdr:cNvPr>
        <xdr:cNvCxnSpPr/>
      </xdr:nvCxnSpPr>
      <xdr:spPr>
        <a:xfrm flipV="1">
          <a:off x="4257675" y="5619750"/>
          <a:ext cx="2143125" cy="6350"/>
        </a:xfrm>
        <a:prstGeom prst="line">
          <a:avLst/>
        </a:prstGeom>
        <a:ln w="28575" cap="flat" cmpd="sng" algn="ctr">
          <a:solidFill>
            <a:srgbClr val="9A8273"/>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777875</xdr:colOff>
      <xdr:row>17</xdr:row>
      <xdr:rowOff>196850</xdr:rowOff>
    </xdr:from>
    <xdr:to>
      <xdr:col>4</xdr:col>
      <xdr:colOff>320675</xdr:colOff>
      <xdr:row>17</xdr:row>
      <xdr:rowOff>215900</xdr:rowOff>
    </xdr:to>
    <xdr:cxnSp macro="">
      <xdr:nvCxnSpPr>
        <xdr:cNvPr id="27" name="Straight Connector 26">
          <a:extLst>
            <a:ext uri="{FF2B5EF4-FFF2-40B4-BE49-F238E27FC236}">
              <a16:creationId xmlns:a16="http://schemas.microsoft.com/office/drawing/2014/main" id="{AA9E9562-2A60-4A88-ADC2-003A1389C8FE}"/>
            </a:ext>
          </a:extLst>
        </xdr:cNvPr>
        <xdr:cNvCxnSpPr/>
      </xdr:nvCxnSpPr>
      <xdr:spPr>
        <a:xfrm flipV="1">
          <a:off x="6207125" y="6054725"/>
          <a:ext cx="1447800" cy="19050"/>
        </a:xfrm>
        <a:prstGeom prst="line">
          <a:avLst/>
        </a:prstGeom>
        <a:ln w="28575" cap="flat" cmpd="sng" algn="ctr">
          <a:solidFill>
            <a:srgbClr val="5F6AB9"/>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4480560</xdr:colOff>
      <xdr:row>49</xdr:row>
      <xdr:rowOff>78105</xdr:rowOff>
    </xdr:from>
    <xdr:to>
      <xdr:col>0</xdr:col>
      <xdr:colOff>6376035</xdr:colOff>
      <xdr:row>49</xdr:row>
      <xdr:rowOff>78105</xdr:rowOff>
    </xdr:to>
    <xdr:cxnSp macro="">
      <xdr:nvCxnSpPr>
        <xdr:cNvPr id="29" name="Straight Connector 28">
          <a:extLst>
            <a:ext uri="{FF2B5EF4-FFF2-40B4-BE49-F238E27FC236}">
              <a16:creationId xmlns:a16="http://schemas.microsoft.com/office/drawing/2014/main" id="{47893B6F-73F9-44D5-8160-1CC958311069}"/>
            </a:ext>
          </a:extLst>
        </xdr:cNvPr>
        <xdr:cNvCxnSpPr/>
      </xdr:nvCxnSpPr>
      <xdr:spPr>
        <a:xfrm>
          <a:off x="3794760" y="5678805"/>
          <a:ext cx="1895475" cy="0"/>
        </a:xfrm>
        <a:prstGeom prst="line">
          <a:avLst/>
        </a:prstGeom>
        <a:ln w="28575" cap="flat" cmpd="sng" algn="ctr">
          <a:solidFill>
            <a:srgbClr val="9A8273"/>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69850</xdr:colOff>
      <xdr:row>8</xdr:row>
      <xdr:rowOff>225425</xdr:rowOff>
    </xdr:from>
    <xdr:to>
      <xdr:col>3</xdr:col>
      <xdr:colOff>600075</xdr:colOff>
      <xdr:row>8</xdr:row>
      <xdr:rowOff>238125</xdr:rowOff>
    </xdr:to>
    <xdr:cxnSp macro="">
      <xdr:nvCxnSpPr>
        <xdr:cNvPr id="32" name="Straight Connector 31">
          <a:extLst>
            <a:ext uri="{FF2B5EF4-FFF2-40B4-BE49-F238E27FC236}">
              <a16:creationId xmlns:a16="http://schemas.microsoft.com/office/drawing/2014/main" id="{D47D3611-B8FC-42B1-878F-6581F666C528}"/>
            </a:ext>
          </a:extLst>
        </xdr:cNvPr>
        <xdr:cNvCxnSpPr/>
      </xdr:nvCxnSpPr>
      <xdr:spPr>
        <a:xfrm>
          <a:off x="3594100" y="2568575"/>
          <a:ext cx="2435225" cy="12700"/>
        </a:xfrm>
        <a:prstGeom prst="line">
          <a:avLst/>
        </a:prstGeom>
        <a:ln w="28575" cap="flat" cmpd="sng" algn="ctr">
          <a:solidFill>
            <a:srgbClr val="9A8273"/>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806450</xdr:colOff>
      <xdr:row>11</xdr:row>
      <xdr:rowOff>190500</xdr:rowOff>
    </xdr:from>
    <xdr:to>
      <xdr:col>5</xdr:col>
      <xdr:colOff>1381125</xdr:colOff>
      <xdr:row>11</xdr:row>
      <xdr:rowOff>206376</xdr:rowOff>
    </xdr:to>
    <xdr:cxnSp macro="">
      <xdr:nvCxnSpPr>
        <xdr:cNvPr id="33" name="Straight Connector 32">
          <a:extLst>
            <a:ext uri="{FF2B5EF4-FFF2-40B4-BE49-F238E27FC236}">
              <a16:creationId xmlns:a16="http://schemas.microsoft.com/office/drawing/2014/main" id="{94B70CE1-0574-4BBA-8869-19D197597F4B}"/>
            </a:ext>
          </a:extLst>
        </xdr:cNvPr>
        <xdr:cNvCxnSpPr/>
      </xdr:nvCxnSpPr>
      <xdr:spPr>
        <a:xfrm flipV="1">
          <a:off x="8140700" y="3705225"/>
          <a:ext cx="2479675" cy="15876"/>
        </a:xfrm>
        <a:prstGeom prst="line">
          <a:avLst/>
        </a:prstGeom>
        <a:ln w="28575" cap="flat" cmpd="sng" algn="ctr">
          <a:solidFill>
            <a:srgbClr val="443F3E"/>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241300</xdr:colOff>
      <xdr:row>12</xdr:row>
      <xdr:rowOff>187325</xdr:rowOff>
    </xdr:from>
    <xdr:to>
      <xdr:col>3</xdr:col>
      <xdr:colOff>1562100</xdr:colOff>
      <xdr:row>12</xdr:row>
      <xdr:rowOff>190500</xdr:rowOff>
    </xdr:to>
    <xdr:cxnSp macro="">
      <xdr:nvCxnSpPr>
        <xdr:cNvPr id="34" name="Straight Connector 33">
          <a:extLst>
            <a:ext uri="{FF2B5EF4-FFF2-40B4-BE49-F238E27FC236}">
              <a16:creationId xmlns:a16="http://schemas.microsoft.com/office/drawing/2014/main" id="{95F3CAFD-FD8A-404C-B042-E3C04C68ADB4}"/>
            </a:ext>
          </a:extLst>
        </xdr:cNvPr>
        <xdr:cNvCxnSpPr/>
      </xdr:nvCxnSpPr>
      <xdr:spPr>
        <a:xfrm>
          <a:off x="3765550" y="4092575"/>
          <a:ext cx="3225800" cy="3175"/>
        </a:xfrm>
        <a:prstGeom prst="line">
          <a:avLst/>
        </a:prstGeom>
        <a:ln w="28575" cap="flat" cmpd="sng" algn="ctr">
          <a:solidFill>
            <a:srgbClr val="9A8273"/>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1343025</xdr:colOff>
      <xdr:row>13</xdr:row>
      <xdr:rowOff>177801</xdr:rowOff>
    </xdr:from>
    <xdr:to>
      <xdr:col>4</xdr:col>
      <xdr:colOff>638175</xdr:colOff>
      <xdr:row>13</xdr:row>
      <xdr:rowOff>180975</xdr:rowOff>
    </xdr:to>
    <xdr:cxnSp macro="">
      <xdr:nvCxnSpPr>
        <xdr:cNvPr id="35" name="Straight Connector 34">
          <a:extLst>
            <a:ext uri="{FF2B5EF4-FFF2-40B4-BE49-F238E27FC236}">
              <a16:creationId xmlns:a16="http://schemas.microsoft.com/office/drawing/2014/main" id="{540F65E4-9828-4C01-BE92-DBF63F61919A}"/>
            </a:ext>
          </a:extLst>
        </xdr:cNvPr>
        <xdr:cNvCxnSpPr/>
      </xdr:nvCxnSpPr>
      <xdr:spPr>
        <a:xfrm>
          <a:off x="4867275" y="4473576"/>
          <a:ext cx="3105150" cy="3174"/>
        </a:xfrm>
        <a:prstGeom prst="line">
          <a:avLst/>
        </a:prstGeom>
        <a:ln w="28575" cap="flat" cmpd="sng" algn="ctr">
          <a:solidFill>
            <a:srgbClr val="5F6AB9"/>
          </a:solidFill>
          <a:prstDash val="dash"/>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0</xdr:colOff>
      <xdr:row>14</xdr:row>
      <xdr:rowOff>0</xdr:rowOff>
    </xdr:from>
    <xdr:to>
      <xdr:col>6</xdr:col>
      <xdr:colOff>0</xdr:colOff>
      <xdr:row>14</xdr:row>
      <xdr:rowOff>381000</xdr:rowOff>
    </xdr:to>
    <xdr:graphicFrame macro="">
      <xdr:nvGraphicFramePr>
        <xdr:cNvPr id="36" name="Chart 35">
          <a:extLst>
            <a:ext uri="{FF2B5EF4-FFF2-40B4-BE49-F238E27FC236}">
              <a16:creationId xmlns:a16="http://schemas.microsoft.com/office/drawing/2014/main" id="{1F1EFB53-06D5-426E-8693-CA2EA468F2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6</xdr:row>
      <xdr:rowOff>9525</xdr:rowOff>
    </xdr:from>
    <xdr:to>
      <xdr:col>5</xdr:col>
      <xdr:colOff>1895475</xdr:colOff>
      <xdr:row>6</xdr:row>
      <xdr:rowOff>381000</xdr:rowOff>
    </xdr:to>
    <xdr:graphicFrame macro="">
      <xdr:nvGraphicFramePr>
        <xdr:cNvPr id="13" name="Chart 12">
          <a:extLst>
            <a:ext uri="{FF2B5EF4-FFF2-40B4-BE49-F238E27FC236}">
              <a16:creationId xmlns:a16="http://schemas.microsoft.com/office/drawing/2014/main" id="{1C14FCEC-F860-4C07-B6A5-71FA0E54E3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9525</xdr:colOff>
      <xdr:row>10</xdr:row>
      <xdr:rowOff>14287</xdr:rowOff>
    </xdr:from>
    <xdr:to>
      <xdr:col>6</xdr:col>
      <xdr:colOff>0</xdr:colOff>
      <xdr:row>10</xdr:row>
      <xdr:rowOff>371475</xdr:rowOff>
    </xdr:to>
    <xdr:graphicFrame macro="">
      <xdr:nvGraphicFramePr>
        <xdr:cNvPr id="14" name="Chart 13">
          <a:extLst>
            <a:ext uri="{FF2B5EF4-FFF2-40B4-BE49-F238E27FC236}">
              <a16:creationId xmlns:a16="http://schemas.microsoft.com/office/drawing/2014/main" id="{772C9C49-2FD9-41E8-A550-60D915723F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9524</xdr:colOff>
      <xdr:row>18</xdr:row>
      <xdr:rowOff>0</xdr:rowOff>
    </xdr:from>
    <xdr:to>
      <xdr:col>5</xdr:col>
      <xdr:colOff>1885950</xdr:colOff>
      <xdr:row>18</xdr:row>
      <xdr:rowOff>381000</xdr:rowOff>
    </xdr:to>
    <xdr:graphicFrame macro="">
      <xdr:nvGraphicFramePr>
        <xdr:cNvPr id="15" name="Chart 14">
          <a:extLst>
            <a:ext uri="{FF2B5EF4-FFF2-40B4-BE49-F238E27FC236}">
              <a16:creationId xmlns:a16="http://schemas.microsoft.com/office/drawing/2014/main" id="{A4D3223D-577B-4304-A78D-A996113481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123825</xdr:colOff>
      <xdr:row>0</xdr:row>
      <xdr:rowOff>114300</xdr:rowOff>
    </xdr:from>
    <xdr:to>
      <xdr:col>0</xdr:col>
      <xdr:colOff>1657350</xdr:colOff>
      <xdr:row>1</xdr:row>
      <xdr:rowOff>282305</xdr:rowOff>
    </xdr:to>
    <xdr:pic>
      <xdr:nvPicPr>
        <xdr:cNvPr id="28" name="Picture 27">
          <a:extLst>
            <a:ext uri="{FF2B5EF4-FFF2-40B4-BE49-F238E27FC236}">
              <a16:creationId xmlns:a16="http://schemas.microsoft.com/office/drawing/2014/main" id="{83A9DE5D-0F64-44CB-9DA9-F1DF906E1E9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3825" y="114300"/>
          <a:ext cx="1533525" cy="558530"/>
        </a:xfrm>
        <a:prstGeom prst="rect">
          <a:avLst/>
        </a:prstGeom>
      </xdr:spPr>
    </xdr:pic>
    <xdr:clientData/>
  </xdr:twoCellAnchor>
  <xdr:twoCellAnchor editAs="oneCell">
    <xdr:from>
      <xdr:col>0</xdr:col>
      <xdr:colOff>104775</xdr:colOff>
      <xdr:row>0</xdr:row>
      <xdr:rowOff>123825</xdr:rowOff>
    </xdr:from>
    <xdr:to>
      <xdr:col>0</xdr:col>
      <xdr:colOff>1638300</xdr:colOff>
      <xdr:row>1</xdr:row>
      <xdr:rowOff>291830</xdr:rowOff>
    </xdr:to>
    <xdr:pic>
      <xdr:nvPicPr>
        <xdr:cNvPr id="30" name="Picture 29">
          <a:extLst>
            <a:ext uri="{FF2B5EF4-FFF2-40B4-BE49-F238E27FC236}">
              <a16:creationId xmlns:a16="http://schemas.microsoft.com/office/drawing/2014/main" id="{1D71FB8C-05AD-4C12-BE69-065593C2570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4775" y="123825"/>
          <a:ext cx="1533525" cy="558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xdr:colOff>
      <xdr:row>21</xdr:row>
      <xdr:rowOff>19050</xdr:rowOff>
    </xdr:from>
    <xdr:to>
      <xdr:col>6</xdr:col>
      <xdr:colOff>1209674</xdr:colOff>
      <xdr:row>22</xdr:row>
      <xdr:rowOff>0</xdr:rowOff>
    </xdr:to>
    <xdr:graphicFrame macro="">
      <xdr:nvGraphicFramePr>
        <xdr:cNvPr id="7" name="Chart 6">
          <a:extLst>
            <a:ext uri="{FF2B5EF4-FFF2-40B4-BE49-F238E27FC236}">
              <a16:creationId xmlns:a16="http://schemas.microsoft.com/office/drawing/2014/main" id="{61AFFEFB-5CA1-498F-81F1-BEFEED91B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15875</xdr:colOff>
      <xdr:row>6</xdr:row>
      <xdr:rowOff>0</xdr:rowOff>
    </xdr:from>
    <xdr:to>
      <xdr:col>6</xdr:col>
      <xdr:colOff>1190625</xdr:colOff>
      <xdr:row>7</xdr:row>
      <xdr:rowOff>6350</xdr:rowOff>
    </xdr:to>
    <xdr:graphicFrame macro="">
      <xdr:nvGraphicFramePr>
        <xdr:cNvPr id="9" name="Chart 8">
          <a:extLst>
            <a:ext uri="{FF2B5EF4-FFF2-40B4-BE49-F238E27FC236}">
              <a16:creationId xmlns:a16="http://schemas.microsoft.com/office/drawing/2014/main" id="{39D6E171-4AA4-49D7-B455-37A3BFE565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3177</xdr:colOff>
      <xdr:row>10</xdr:row>
      <xdr:rowOff>0</xdr:rowOff>
    </xdr:from>
    <xdr:to>
      <xdr:col>6</xdr:col>
      <xdr:colOff>1181101</xdr:colOff>
      <xdr:row>11</xdr:row>
      <xdr:rowOff>19050</xdr:rowOff>
    </xdr:to>
    <xdr:graphicFrame macro="">
      <xdr:nvGraphicFramePr>
        <xdr:cNvPr id="12" name="Chart 11">
          <a:extLst>
            <a:ext uri="{FF2B5EF4-FFF2-40B4-BE49-F238E27FC236}">
              <a16:creationId xmlns:a16="http://schemas.microsoft.com/office/drawing/2014/main" id="{29D1E5A0-F135-4768-B01D-406F2A80A3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12699</xdr:colOff>
      <xdr:row>15</xdr:row>
      <xdr:rowOff>9525</xdr:rowOff>
    </xdr:from>
    <xdr:to>
      <xdr:col>6</xdr:col>
      <xdr:colOff>1203324</xdr:colOff>
      <xdr:row>16</xdr:row>
      <xdr:rowOff>15875</xdr:rowOff>
    </xdr:to>
    <xdr:graphicFrame macro="">
      <xdr:nvGraphicFramePr>
        <xdr:cNvPr id="13" name="Chart 12">
          <a:extLst>
            <a:ext uri="{FF2B5EF4-FFF2-40B4-BE49-F238E27FC236}">
              <a16:creationId xmlns:a16="http://schemas.microsoft.com/office/drawing/2014/main" id="{689E5272-A2B9-45B5-BFA6-016F090295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114300</xdr:colOff>
      <xdr:row>0</xdr:row>
      <xdr:rowOff>104775</xdr:rowOff>
    </xdr:from>
    <xdr:to>
      <xdr:col>0</xdr:col>
      <xdr:colOff>1647825</xdr:colOff>
      <xdr:row>4</xdr:row>
      <xdr:rowOff>44180</xdr:rowOff>
    </xdr:to>
    <xdr:pic>
      <xdr:nvPicPr>
        <xdr:cNvPr id="8" name="Picture 7">
          <a:extLst>
            <a:ext uri="{FF2B5EF4-FFF2-40B4-BE49-F238E27FC236}">
              <a16:creationId xmlns:a16="http://schemas.microsoft.com/office/drawing/2014/main" id="{DBA05159-10E0-4328-947D-8AB2D81E4C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4300" y="104775"/>
          <a:ext cx="1533525" cy="5585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128587</xdr:colOff>
      <xdr:row>0</xdr:row>
      <xdr:rowOff>250031</xdr:rowOff>
    </xdr:from>
    <xdr:to>
      <xdr:col>2</xdr:col>
      <xdr:colOff>1400174</xdr:colOff>
      <xdr:row>3</xdr:row>
      <xdr:rowOff>46561</xdr:rowOff>
    </xdr:to>
    <xdr:pic>
      <xdr:nvPicPr>
        <xdr:cNvPr id="3" name="Picture 2">
          <a:extLst>
            <a:ext uri="{FF2B5EF4-FFF2-40B4-BE49-F238E27FC236}">
              <a16:creationId xmlns:a16="http://schemas.microsoft.com/office/drawing/2014/main" id="{729049A4-DF45-4980-83ED-B74B10ABF3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 y="250031"/>
          <a:ext cx="1528762" cy="558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163286</xdr:colOff>
      <xdr:row>0</xdr:row>
      <xdr:rowOff>217714</xdr:rowOff>
    </xdr:from>
    <xdr:to>
      <xdr:col>2</xdr:col>
      <xdr:colOff>1302204</xdr:colOff>
      <xdr:row>3</xdr:row>
      <xdr:rowOff>637</xdr:rowOff>
    </xdr:to>
    <xdr:pic>
      <xdr:nvPicPr>
        <xdr:cNvPr id="2" name="Picture 1">
          <a:extLst>
            <a:ext uri="{FF2B5EF4-FFF2-40B4-BE49-F238E27FC236}">
              <a16:creationId xmlns:a16="http://schemas.microsoft.com/office/drawing/2014/main" id="{C196BD7C-187C-4BBA-8953-2397D34A27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286" y="217714"/>
          <a:ext cx="1533525" cy="5585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0</xdr:row>
      <xdr:rowOff>254000</xdr:rowOff>
    </xdr:from>
    <xdr:to>
      <xdr:col>2</xdr:col>
      <xdr:colOff>1517650</xdr:colOff>
      <xdr:row>3</xdr:row>
      <xdr:rowOff>50530</xdr:rowOff>
    </xdr:to>
    <xdr:pic>
      <xdr:nvPicPr>
        <xdr:cNvPr id="2" name="Picture 1">
          <a:extLst>
            <a:ext uri="{FF2B5EF4-FFF2-40B4-BE49-F238E27FC236}">
              <a16:creationId xmlns:a16="http://schemas.microsoft.com/office/drawing/2014/main" id="{4369B42D-24CE-4CC7-B953-22C0432EC3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254000"/>
          <a:ext cx="1533525" cy="5585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266700</xdr:colOff>
      <xdr:row>0</xdr:row>
      <xdr:rowOff>209550</xdr:rowOff>
    </xdr:from>
    <xdr:to>
      <xdr:col>2</xdr:col>
      <xdr:colOff>1800225</xdr:colOff>
      <xdr:row>3</xdr:row>
      <xdr:rowOff>25130</xdr:rowOff>
    </xdr:to>
    <xdr:pic>
      <xdr:nvPicPr>
        <xdr:cNvPr id="2" name="Picture 1">
          <a:extLst>
            <a:ext uri="{FF2B5EF4-FFF2-40B4-BE49-F238E27FC236}">
              <a16:creationId xmlns:a16="http://schemas.microsoft.com/office/drawing/2014/main" id="{8EEE1FD4-365B-4DE8-A514-95DD685813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209550"/>
          <a:ext cx="1533525" cy="558530"/>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6-11T23:03:50.359"/>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9-06-11T23:03:50.360"/>
    </inkml:context>
    <inkml:brush xml:id="br0">
      <inkml:brushProperty name="width" value="0.1" units="cm"/>
      <inkml:brushProperty name="height" value="0.6" units="cm"/>
      <inkml:brushProperty name="color" value="#849398"/>
      <inkml:brushProperty name="ignorePressure" value="1"/>
      <inkml:brushProperty name="inkEffects" value="pencil"/>
    </inkml:brush>
  </inkml:definitions>
  <inkml:trace contextRef="#ctx0" brushRef="#br0">0 0,'0'0</inkml:trace>
</inkm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363F7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4BFF-A2CC-4EF8-B30A-02DACC193861}">
  <dimension ref="A1:BA141"/>
  <sheetViews>
    <sheetView workbookViewId="0">
      <selection activeCell="B7" sqref="B7"/>
    </sheetView>
  </sheetViews>
  <sheetFormatPr defaultRowHeight="15" x14ac:dyDescent="0.25"/>
  <cols>
    <col min="1" max="1" width="1.7109375" customWidth="1"/>
    <col min="2" max="2" width="173.5703125" customWidth="1"/>
    <col min="3" max="53" width="8.7109375" style="12"/>
  </cols>
  <sheetData>
    <row r="1" spans="1:2" x14ac:dyDescent="0.25">
      <c r="A1" s="12"/>
    </row>
    <row r="2" spans="1:2" ht="54" customHeight="1" x14ac:dyDescent="0.25">
      <c r="A2" s="12"/>
      <c r="B2" s="47" t="s">
        <v>95</v>
      </c>
    </row>
    <row r="3" spans="1:2" ht="7.5" customHeight="1" x14ac:dyDescent="0.25">
      <c r="A3" s="12"/>
      <c r="B3" s="48"/>
    </row>
    <row r="4" spans="1:2" ht="217.5" customHeight="1" x14ac:dyDescent="0.25">
      <c r="A4" s="12"/>
      <c r="B4" s="49" t="s">
        <v>130</v>
      </c>
    </row>
    <row r="5" spans="1:2" s="12" customFormat="1" x14ac:dyDescent="0.25"/>
    <row r="6" spans="1:2" s="12" customFormat="1" x14ac:dyDescent="0.25"/>
    <row r="7" spans="1:2" s="12" customFormat="1" x14ac:dyDescent="0.25"/>
    <row r="8" spans="1:2" s="12" customFormat="1" x14ac:dyDescent="0.25"/>
    <row r="9" spans="1:2" s="12" customFormat="1" x14ac:dyDescent="0.25"/>
    <row r="10" spans="1:2" s="12" customFormat="1" x14ac:dyDescent="0.25"/>
    <row r="11" spans="1:2" s="12" customFormat="1" x14ac:dyDescent="0.25"/>
    <row r="12" spans="1:2" s="12" customFormat="1" x14ac:dyDescent="0.25"/>
    <row r="13" spans="1:2" s="12" customFormat="1" x14ac:dyDescent="0.25"/>
    <row r="14" spans="1:2" s="12" customFormat="1" x14ac:dyDescent="0.25"/>
    <row r="15" spans="1:2" s="12" customFormat="1" x14ac:dyDescent="0.25"/>
    <row r="16" spans="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12" customFormat="1" x14ac:dyDescent="0.25"/>
    <row r="130" s="12" customFormat="1" x14ac:dyDescent="0.25"/>
    <row r="131" s="12" customFormat="1" x14ac:dyDescent="0.25"/>
    <row r="132" s="12" customFormat="1" x14ac:dyDescent="0.25"/>
    <row r="133" s="12" customFormat="1" x14ac:dyDescent="0.25"/>
    <row r="134" s="12" customFormat="1" x14ac:dyDescent="0.25"/>
    <row r="135" s="12" customFormat="1" x14ac:dyDescent="0.25"/>
    <row r="136" s="12" customFormat="1" x14ac:dyDescent="0.25"/>
    <row r="137" s="12" customFormat="1" x14ac:dyDescent="0.25"/>
    <row r="138" s="12" customFormat="1" x14ac:dyDescent="0.25"/>
    <row r="139" s="12" customFormat="1" x14ac:dyDescent="0.25"/>
    <row r="140" s="12" customFormat="1" x14ac:dyDescent="0.25"/>
    <row r="141" s="12" customForma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A2BB-8446-43C8-BA2F-07D16CCA0E4E}">
  <dimension ref="A1:AE19"/>
  <sheetViews>
    <sheetView workbookViewId="0">
      <selection activeCell="A16" sqref="A16:A19"/>
    </sheetView>
  </sheetViews>
  <sheetFormatPr defaultColWidth="24.140625" defaultRowHeight="30.95" customHeight="1" x14ac:dyDescent="0.2"/>
  <cols>
    <col min="1" max="1" width="31.85546875" style="22" customWidth="1"/>
    <col min="2" max="2" width="21" style="22" customWidth="1"/>
    <col min="3" max="6" width="28.5703125" style="21" customWidth="1"/>
    <col min="7" max="31" width="24.140625" style="46"/>
    <col min="32" max="16384" width="24.140625" style="22"/>
  </cols>
  <sheetData>
    <row r="1" spans="1:6" ht="30.95" customHeight="1" x14ac:dyDescent="0.35">
      <c r="A1" s="100" t="s">
        <v>96</v>
      </c>
      <c r="B1" s="101"/>
      <c r="C1" s="101"/>
      <c r="D1" s="101"/>
      <c r="E1" s="101"/>
      <c r="F1" s="101"/>
    </row>
    <row r="2" spans="1:6" ht="30.95" customHeight="1" x14ac:dyDescent="0.2">
      <c r="A2" s="102" t="s">
        <v>91</v>
      </c>
      <c r="B2" s="102"/>
      <c r="C2" s="102"/>
      <c r="D2" s="102"/>
      <c r="E2" s="102"/>
      <c r="F2" s="102"/>
    </row>
    <row r="3" spans="1:6" ht="30.95" customHeight="1" thickBot="1" x14ac:dyDescent="0.25">
      <c r="A3" s="17" t="s">
        <v>24</v>
      </c>
      <c r="B3" s="18"/>
      <c r="C3" s="19" t="s">
        <v>49</v>
      </c>
      <c r="D3" s="19" t="s">
        <v>50</v>
      </c>
      <c r="E3" s="19" t="s">
        <v>51</v>
      </c>
      <c r="F3" s="20" t="s">
        <v>52</v>
      </c>
    </row>
    <row r="4" spans="1:6" ht="30.95" customHeight="1" thickBot="1" x14ac:dyDescent="0.25">
      <c r="A4" s="103" t="s">
        <v>20</v>
      </c>
      <c r="B4" s="33" t="s">
        <v>80</v>
      </c>
      <c r="C4" s="34"/>
      <c r="D4" s="35"/>
      <c r="E4" s="34"/>
      <c r="F4" s="36"/>
    </row>
    <row r="5" spans="1:6" ht="30.95" customHeight="1" thickBot="1" x14ac:dyDescent="0.25">
      <c r="A5" s="104"/>
      <c r="B5" s="33" t="s">
        <v>81</v>
      </c>
      <c r="C5" s="37"/>
      <c r="D5" s="36"/>
      <c r="E5" s="36"/>
      <c r="F5" s="36"/>
    </row>
    <row r="6" spans="1:6" ht="30.95" customHeight="1" thickBot="1" x14ac:dyDescent="0.25">
      <c r="A6" s="104"/>
      <c r="B6" s="33" t="s">
        <v>82</v>
      </c>
      <c r="C6" s="38"/>
      <c r="D6" s="39"/>
      <c r="E6" s="38"/>
      <c r="F6" s="40"/>
    </row>
    <row r="7" spans="1:6" ht="30.95" customHeight="1" thickBot="1" x14ac:dyDescent="0.25">
      <c r="A7" s="105"/>
      <c r="B7" s="41" t="s">
        <v>92</v>
      </c>
      <c r="C7" s="42"/>
      <c r="D7" s="43"/>
      <c r="E7" s="43"/>
      <c r="F7" s="44"/>
    </row>
    <row r="8" spans="1:6" ht="30.95" customHeight="1" thickBot="1" x14ac:dyDescent="0.25">
      <c r="A8" s="103" t="s">
        <v>83</v>
      </c>
      <c r="B8" s="33" t="s">
        <v>80</v>
      </c>
      <c r="C8" s="107" t="s">
        <v>2</v>
      </c>
      <c r="D8" s="91"/>
      <c r="E8" s="91"/>
      <c r="F8" s="94"/>
    </row>
    <row r="9" spans="1:6" ht="30.95" customHeight="1" thickBot="1" x14ac:dyDescent="0.25">
      <c r="A9" s="104"/>
      <c r="B9" s="33" t="s">
        <v>81</v>
      </c>
      <c r="C9" s="108"/>
      <c r="D9" s="92"/>
      <c r="E9" s="92"/>
      <c r="F9" s="95"/>
    </row>
    <row r="10" spans="1:6" ht="30.95" customHeight="1" thickBot="1" x14ac:dyDescent="0.25">
      <c r="A10" s="104"/>
      <c r="B10" s="33" t="s">
        <v>82</v>
      </c>
      <c r="C10" s="109"/>
      <c r="D10" s="93"/>
      <c r="E10" s="93"/>
      <c r="F10" s="96"/>
    </row>
    <row r="11" spans="1:6" ht="30.95" customHeight="1" thickBot="1" x14ac:dyDescent="0.25">
      <c r="A11" s="105"/>
      <c r="B11" s="41" t="s">
        <v>92</v>
      </c>
      <c r="C11" s="42"/>
      <c r="D11" s="23"/>
      <c r="E11" s="23"/>
      <c r="F11" s="24"/>
    </row>
    <row r="12" spans="1:6" ht="30.95" customHeight="1" thickBot="1" x14ac:dyDescent="0.25">
      <c r="A12" s="97" t="s">
        <v>84</v>
      </c>
      <c r="B12" s="33" t="s">
        <v>80</v>
      </c>
      <c r="C12" s="88"/>
      <c r="D12" s="91"/>
      <c r="E12" s="91"/>
      <c r="F12" s="94"/>
    </row>
    <row r="13" spans="1:6" ht="30.95" customHeight="1" thickBot="1" x14ac:dyDescent="0.25">
      <c r="A13" s="98"/>
      <c r="B13" s="33" t="s">
        <v>81</v>
      </c>
      <c r="C13" s="89"/>
      <c r="D13" s="92"/>
      <c r="E13" s="92"/>
      <c r="F13" s="95"/>
    </row>
    <row r="14" spans="1:6" ht="30.95" customHeight="1" thickBot="1" x14ac:dyDescent="0.25">
      <c r="A14" s="98"/>
      <c r="B14" s="33" t="s">
        <v>82</v>
      </c>
      <c r="C14" s="90"/>
      <c r="D14" s="93"/>
      <c r="E14" s="93"/>
      <c r="F14" s="96"/>
    </row>
    <row r="15" spans="1:6" ht="30.95" customHeight="1" thickBot="1" x14ac:dyDescent="0.25">
      <c r="A15" s="106"/>
      <c r="B15" s="41" t="s">
        <v>92</v>
      </c>
      <c r="C15" s="25"/>
      <c r="D15" s="23"/>
      <c r="E15" s="23"/>
      <c r="F15" s="44"/>
    </row>
    <row r="16" spans="1:6" ht="30.95" customHeight="1" thickBot="1" x14ac:dyDescent="0.25">
      <c r="A16" s="97" t="s">
        <v>85</v>
      </c>
      <c r="B16" s="33" t="s">
        <v>80</v>
      </c>
      <c r="C16" s="88"/>
      <c r="D16" s="91"/>
      <c r="E16" s="91"/>
      <c r="F16" s="94"/>
    </row>
    <row r="17" spans="1:6" ht="30.95" customHeight="1" thickBot="1" x14ac:dyDescent="0.25">
      <c r="A17" s="98"/>
      <c r="B17" s="33" t="s">
        <v>81</v>
      </c>
      <c r="C17" s="89"/>
      <c r="D17" s="92"/>
      <c r="E17" s="92"/>
      <c r="F17" s="95"/>
    </row>
    <row r="18" spans="1:6" ht="30.95" customHeight="1" thickBot="1" x14ac:dyDescent="0.25">
      <c r="A18" s="98"/>
      <c r="B18" s="33" t="s">
        <v>82</v>
      </c>
      <c r="C18" s="90"/>
      <c r="D18" s="93"/>
      <c r="E18" s="93"/>
      <c r="F18" s="96"/>
    </row>
    <row r="19" spans="1:6" ht="30.95" customHeight="1" x14ac:dyDescent="0.2">
      <c r="A19" s="99"/>
      <c r="B19" s="41" t="s">
        <v>92</v>
      </c>
      <c r="C19" s="26"/>
      <c r="D19" s="27"/>
      <c r="E19" s="27"/>
      <c r="F19" s="45"/>
    </row>
  </sheetData>
  <mergeCells count="18">
    <mergeCell ref="A1:F1"/>
    <mergeCell ref="A2:F2"/>
    <mergeCell ref="A8:A11"/>
    <mergeCell ref="A12:A15"/>
    <mergeCell ref="C8:C10"/>
    <mergeCell ref="D8:D10"/>
    <mergeCell ref="A4:A7"/>
    <mergeCell ref="E8:E10"/>
    <mergeCell ref="F8:F10"/>
    <mergeCell ref="C12:C14"/>
    <mergeCell ref="D12:D14"/>
    <mergeCell ref="E12:E14"/>
    <mergeCell ref="F12:F14"/>
    <mergeCell ref="C16:C18"/>
    <mergeCell ref="D16:D18"/>
    <mergeCell ref="E16:E18"/>
    <mergeCell ref="F16:F18"/>
    <mergeCell ref="A16:A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566B-FFD2-4F1D-8087-D1416EEBE676}">
  <sheetPr>
    <pageSetUpPr fitToPage="1"/>
  </sheetPr>
  <dimension ref="A1:BE27"/>
  <sheetViews>
    <sheetView tabSelected="1" topLeftCell="A10" zoomScaleNormal="100" workbookViewId="0">
      <pane xSplit="1" topLeftCell="B1" activePane="topRight" state="frozen"/>
      <selection pane="topRight" activeCell="D26" sqref="D26:G26"/>
    </sheetView>
  </sheetViews>
  <sheetFormatPr defaultColWidth="8.7109375" defaultRowHeight="14.25" x14ac:dyDescent="0.2"/>
  <cols>
    <col min="1" max="1" width="58" style="10" customWidth="1"/>
    <col min="2" max="2" width="27.85546875" style="29" customWidth="1"/>
    <col min="3" max="3" width="0.140625" style="9" customWidth="1"/>
    <col min="4" max="4" width="20.140625" style="31" customWidth="1"/>
    <col min="5" max="5" width="18.140625" style="9" customWidth="1"/>
    <col min="6" max="6" width="17.42578125" style="9" customWidth="1"/>
    <col min="7" max="7" width="18.28515625" style="9" customWidth="1"/>
    <col min="8" max="57" width="8.7109375" style="13"/>
    <col min="58" max="16384" width="8.7109375" style="9"/>
  </cols>
  <sheetData>
    <row r="1" spans="1:57" s="1" customFormat="1" ht="12.6" customHeight="1" x14ac:dyDescent="0.2">
      <c r="A1" s="120" t="s">
        <v>93</v>
      </c>
      <c r="B1" s="121"/>
      <c r="C1" s="14"/>
      <c r="D1" s="120" t="s">
        <v>60</v>
      </c>
      <c r="E1" s="121"/>
      <c r="F1" s="121"/>
      <c r="G1" s="121"/>
    </row>
    <row r="2" spans="1:57" s="1" customFormat="1" ht="12.6" customHeight="1" x14ac:dyDescent="0.2">
      <c r="A2" s="120"/>
      <c r="B2" s="121"/>
      <c r="C2" s="14"/>
      <c r="D2" s="120"/>
      <c r="E2" s="121"/>
      <c r="F2" s="121"/>
      <c r="G2" s="121"/>
    </row>
    <row r="3" spans="1:57" s="1" customFormat="1" ht="12.6" customHeight="1" x14ac:dyDescent="0.2">
      <c r="A3" s="120"/>
      <c r="B3" s="121"/>
      <c r="C3" s="14"/>
      <c r="D3" s="120"/>
      <c r="E3" s="121"/>
      <c r="F3" s="121"/>
      <c r="G3" s="121"/>
    </row>
    <row r="4" spans="1:57" s="1" customFormat="1" ht="12.95" customHeight="1" x14ac:dyDescent="0.2">
      <c r="A4" s="120"/>
      <c r="B4" s="121"/>
      <c r="C4" s="14"/>
      <c r="D4" s="120"/>
      <c r="E4" s="121"/>
      <c r="F4" s="121"/>
      <c r="G4" s="121"/>
    </row>
    <row r="5" spans="1:57" s="1" customFormat="1" ht="12.95" customHeight="1" x14ac:dyDescent="0.2">
      <c r="A5" s="122"/>
      <c r="B5" s="123"/>
      <c r="C5" s="15"/>
      <c r="D5" s="124"/>
      <c r="E5" s="125"/>
      <c r="F5" s="125"/>
      <c r="G5" s="125"/>
    </row>
    <row r="6" spans="1:57" s="11" customFormat="1" ht="48.6" customHeight="1" thickBot="1" x14ac:dyDescent="0.3">
      <c r="A6" s="16" t="s">
        <v>24</v>
      </c>
      <c r="B6" s="28" t="s">
        <v>23</v>
      </c>
      <c r="C6" s="16"/>
      <c r="D6" s="30" t="s">
        <v>49</v>
      </c>
      <c r="E6" s="16" t="s">
        <v>50</v>
      </c>
      <c r="F6" s="16" t="s">
        <v>51</v>
      </c>
      <c r="G6" s="16" t="s">
        <v>52</v>
      </c>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row>
    <row r="7" spans="1:57" s="54" customFormat="1" ht="26.1" customHeight="1" x14ac:dyDescent="0.2">
      <c r="A7" s="50" t="s">
        <v>20</v>
      </c>
      <c r="B7" s="51">
        <f>AVERAGE('Input—month end processes'!F12:F18)</f>
        <v>2.4285714285714284</v>
      </c>
      <c r="C7" s="52"/>
      <c r="D7" s="126"/>
      <c r="E7" s="127"/>
      <c r="F7" s="127"/>
      <c r="G7" s="128"/>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row>
    <row r="8" spans="1:57" s="53" customFormat="1" ht="26.1" customHeight="1" x14ac:dyDescent="0.2">
      <c r="A8" s="55" t="s">
        <v>25</v>
      </c>
      <c r="B8" s="56">
        <f>AVERAGE('Input—month end processes'!F12,'Input—month end processes'!F13)</f>
        <v>3.5</v>
      </c>
      <c r="C8" s="57">
        <v>1</v>
      </c>
      <c r="D8" s="129"/>
      <c r="E8" s="130"/>
      <c r="F8" s="130"/>
      <c r="G8" s="131"/>
    </row>
    <row r="9" spans="1:57" s="53" customFormat="1" ht="26.1" customHeight="1" x14ac:dyDescent="0.2">
      <c r="A9" s="55" t="s">
        <v>26</v>
      </c>
      <c r="B9" s="56">
        <f>AVERAGE('Input—month end processes'!F14,'Input—month end processes'!F15,'Input—month end processes'!F16,'Input—month end processes'!F18)</f>
        <v>2</v>
      </c>
      <c r="C9" s="57">
        <v>1</v>
      </c>
      <c r="D9" s="129"/>
      <c r="E9" s="130"/>
      <c r="F9" s="130"/>
      <c r="G9" s="131"/>
    </row>
    <row r="10" spans="1:57" s="53" customFormat="1" ht="26.1" customHeight="1" x14ac:dyDescent="0.2">
      <c r="A10" s="55" t="s">
        <v>27</v>
      </c>
      <c r="B10" s="56">
        <f>AVERAGE('Input—month end processes'!F17)</f>
        <v>2</v>
      </c>
      <c r="C10" s="57">
        <v>1</v>
      </c>
      <c r="D10" s="129"/>
      <c r="E10" s="130"/>
      <c r="F10" s="130"/>
      <c r="G10" s="131"/>
    </row>
    <row r="11" spans="1:57" s="53" customFormat="1" ht="26.1" customHeight="1" x14ac:dyDescent="0.2">
      <c r="A11" s="58" t="s">
        <v>41</v>
      </c>
      <c r="B11" s="51">
        <f>'Input—fin. statement close'!E10</f>
        <v>3.6666666666666665</v>
      </c>
      <c r="C11" s="52"/>
      <c r="D11" s="59"/>
      <c r="G11" s="60"/>
    </row>
    <row r="12" spans="1:57" s="53" customFormat="1" ht="26.1" customHeight="1" x14ac:dyDescent="0.2">
      <c r="A12" s="55" t="s">
        <v>42</v>
      </c>
      <c r="B12" s="56">
        <f>AVERAGE('Input—fin. statement close'!F12,'Input—fin. statement close'!F14)</f>
        <v>3</v>
      </c>
      <c r="C12" s="57">
        <v>1</v>
      </c>
      <c r="D12" s="113"/>
      <c r="E12" s="113"/>
      <c r="F12" s="113"/>
      <c r="G12" s="114"/>
    </row>
    <row r="13" spans="1:57" s="53" customFormat="1" ht="26.1" customHeight="1" x14ac:dyDescent="0.2">
      <c r="A13" s="55" t="s">
        <v>43</v>
      </c>
      <c r="B13" s="56">
        <f>AVERAGE('Input—fin. statement close'!F13,'Input—fin. statement close'!F15)</f>
        <v>4</v>
      </c>
      <c r="C13" s="57">
        <v>1</v>
      </c>
      <c r="D13" s="113"/>
      <c r="E13" s="113"/>
      <c r="F13" s="113"/>
      <c r="G13" s="114"/>
    </row>
    <row r="14" spans="1:57" s="53" customFormat="1" ht="26.1" customHeight="1" x14ac:dyDescent="0.2">
      <c r="A14" s="55" t="s">
        <v>44</v>
      </c>
      <c r="B14" s="56">
        <f>'Input—fin. statement close'!F16</f>
        <v>4</v>
      </c>
      <c r="C14" s="57">
        <v>1</v>
      </c>
      <c r="D14" s="113"/>
      <c r="E14" s="113"/>
      <c r="F14" s="113"/>
      <c r="G14" s="114"/>
    </row>
    <row r="15" spans="1:57" s="53" customFormat="1" ht="26.1" customHeight="1" x14ac:dyDescent="0.2">
      <c r="A15" s="55" t="s">
        <v>45</v>
      </c>
      <c r="B15" s="56">
        <f>'Input—fin. statement close'!F17</f>
        <v>4</v>
      </c>
      <c r="C15" s="57">
        <v>1</v>
      </c>
      <c r="D15" s="113"/>
      <c r="E15" s="113"/>
      <c r="F15" s="113"/>
      <c r="G15" s="114"/>
    </row>
    <row r="16" spans="1:57" s="53" customFormat="1" ht="32.25" customHeight="1" x14ac:dyDescent="0.2">
      <c r="A16" s="58" t="s">
        <v>37</v>
      </c>
      <c r="B16" s="51">
        <f>'Input—fin. statement prep.'!E10</f>
        <v>1.7</v>
      </c>
      <c r="C16" s="52"/>
      <c r="D16" s="59"/>
      <c r="G16" s="60"/>
    </row>
    <row r="17" spans="1:57" s="53" customFormat="1" ht="26.1" customHeight="1" x14ac:dyDescent="0.2">
      <c r="A17" s="55" t="s">
        <v>38</v>
      </c>
      <c r="B17" s="56">
        <f>'Input—fin. statement prep.'!F12</f>
        <v>1</v>
      </c>
      <c r="C17" s="57">
        <v>1</v>
      </c>
      <c r="D17" s="111"/>
      <c r="E17" s="111"/>
      <c r="F17" s="111"/>
      <c r="G17" s="112"/>
    </row>
    <row r="18" spans="1:57" s="53" customFormat="1" ht="26.1" customHeight="1" x14ac:dyDescent="0.2">
      <c r="A18" s="55" t="s">
        <v>39</v>
      </c>
      <c r="B18" s="56">
        <f>AVERAGE('Input—fin. statement prep.'!F13,'Input—fin. statement prep.'!F15,'Input—fin. statement prep.'!F14)</f>
        <v>1.6666666666666667</v>
      </c>
      <c r="C18" s="57">
        <v>1</v>
      </c>
      <c r="D18" s="111"/>
      <c r="E18" s="111"/>
      <c r="F18" s="111"/>
      <c r="G18" s="112"/>
    </row>
    <row r="19" spans="1:57" s="53" customFormat="1" ht="26.1" customHeight="1" x14ac:dyDescent="0.2">
      <c r="A19" s="55" t="s">
        <v>70</v>
      </c>
      <c r="B19" s="56">
        <f>'Input—fin. statement prep.'!F16</f>
        <v>2</v>
      </c>
      <c r="C19" s="57">
        <v>1</v>
      </c>
      <c r="D19" s="111"/>
      <c r="E19" s="111"/>
      <c r="F19" s="111"/>
      <c r="G19" s="112"/>
    </row>
    <row r="20" spans="1:57" s="53" customFormat="1" ht="26.1" customHeight="1" x14ac:dyDescent="0.2">
      <c r="A20" s="55" t="s">
        <v>40</v>
      </c>
      <c r="B20" s="56">
        <f>AVERAGE('Input—fin. statement prep.'!F17,'Input—fin. statement prep.'!F19, 'Input—fin. statement prep.'!F18)</f>
        <v>1.3333333333333333</v>
      </c>
      <c r="C20" s="57">
        <v>1</v>
      </c>
      <c r="D20" s="111"/>
      <c r="E20" s="111"/>
      <c r="F20" s="111"/>
      <c r="G20" s="112"/>
    </row>
    <row r="21" spans="1:57" s="53" customFormat="1" ht="26.1" customHeight="1" x14ac:dyDescent="0.2">
      <c r="A21" s="55" t="s">
        <v>36</v>
      </c>
      <c r="B21" s="56">
        <f>AVERAGE('Input—fin. statement prep.'!F20,'Input—fin. statement prep.'!F21)</f>
        <v>2.5</v>
      </c>
      <c r="C21" s="57">
        <v>1</v>
      </c>
      <c r="D21" s="111"/>
      <c r="E21" s="111"/>
      <c r="F21" s="111"/>
      <c r="G21" s="112"/>
    </row>
    <row r="22" spans="1:57" s="53" customFormat="1" ht="31.5" customHeight="1" x14ac:dyDescent="0.2">
      <c r="A22" s="58" t="s">
        <v>88</v>
      </c>
      <c r="B22" s="51">
        <f>'Input—fin. reporting matters'!E10</f>
        <v>3.6</v>
      </c>
      <c r="C22" s="52">
        <v>1</v>
      </c>
      <c r="D22" s="110"/>
      <c r="E22" s="111"/>
      <c r="F22" s="111"/>
      <c r="G22" s="112"/>
    </row>
    <row r="23" spans="1:57" s="53" customFormat="1" ht="26.1" customHeight="1" x14ac:dyDescent="0.2">
      <c r="A23" s="55" t="s">
        <v>46</v>
      </c>
      <c r="B23" s="56">
        <f>'Input—fin. reporting matters'!F12</f>
        <v>4</v>
      </c>
      <c r="C23" s="57">
        <v>1</v>
      </c>
      <c r="D23" s="110"/>
      <c r="E23" s="111"/>
      <c r="F23" s="111"/>
      <c r="G23" s="112"/>
    </row>
    <row r="24" spans="1:57" s="53" customFormat="1" ht="26.1" customHeight="1" x14ac:dyDescent="0.2">
      <c r="A24" s="55" t="s">
        <v>47</v>
      </c>
      <c r="B24" s="56">
        <f>AVERAGE('Input—fin. reporting matters'!F15,'Input—fin. reporting matters'!F13)</f>
        <v>4</v>
      </c>
      <c r="C24" s="57">
        <v>1</v>
      </c>
      <c r="D24" s="110"/>
      <c r="E24" s="111"/>
      <c r="F24" s="111"/>
      <c r="G24" s="112"/>
    </row>
    <row r="25" spans="1:57" s="54" customFormat="1" ht="26.1" customHeight="1" x14ac:dyDescent="0.2">
      <c r="A25" s="55" t="s">
        <v>48</v>
      </c>
      <c r="B25" s="56">
        <f>AVERAGE('Input—fin. reporting matters'!F14,'Input—fin. reporting matters'!F16)</f>
        <v>3</v>
      </c>
      <c r="C25" s="57">
        <v>1</v>
      </c>
      <c r="D25" s="110"/>
      <c r="E25" s="111"/>
      <c r="F25" s="111"/>
      <c r="G25" s="112"/>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row>
    <row r="26" spans="1:57" s="54" customFormat="1" ht="26.1" customHeight="1" x14ac:dyDescent="0.2">
      <c r="A26" s="86" t="s">
        <v>94</v>
      </c>
      <c r="B26" s="61">
        <f>AVERAGE(B7,B11,B16,B22)</f>
        <v>2.8488095238095239</v>
      </c>
      <c r="C26" s="52"/>
      <c r="D26" s="118"/>
      <c r="E26" s="118"/>
      <c r="F26" s="118"/>
      <c r="G26" s="119"/>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row>
    <row r="27" spans="1:57" s="6" customFormat="1" ht="15" customHeight="1" x14ac:dyDescent="0.2">
      <c r="A27" s="115" t="s">
        <v>19</v>
      </c>
      <c r="B27" s="116"/>
      <c r="C27" s="116"/>
      <c r="D27" s="116"/>
      <c r="E27" s="116"/>
      <c r="F27" s="116"/>
      <c r="G27" s="117"/>
    </row>
  </sheetData>
  <mergeCells count="10">
    <mergeCell ref="A1:B4"/>
    <mergeCell ref="A5:B5"/>
    <mergeCell ref="D1:G4"/>
    <mergeCell ref="D5:G5"/>
    <mergeCell ref="D7:G10"/>
    <mergeCell ref="D22:G25"/>
    <mergeCell ref="D17:G21"/>
    <mergeCell ref="D12:G15"/>
    <mergeCell ref="A27:G27"/>
    <mergeCell ref="D26:G26"/>
  </mergeCells>
  <phoneticPr fontId="19" type="noConversion"/>
  <pageMargins left="0.7" right="0.7" top="0.75" bottom="0.75" header="0.3" footer="0.3"/>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E72D2-D9DD-4924-8224-3A881B2CE108}">
  <sheetPr>
    <pageSetUpPr fitToPage="1"/>
  </sheetPr>
  <dimension ref="A1:EC23"/>
  <sheetViews>
    <sheetView topLeftCell="B16" zoomScaleNormal="100" workbookViewId="0">
      <selection activeCell="C10" sqref="C10:E10"/>
    </sheetView>
  </sheetViews>
  <sheetFormatPr defaultColWidth="9.140625" defaultRowHeight="14.25" x14ac:dyDescent="0.2"/>
  <cols>
    <col min="1" max="1" width="0" style="1" hidden="1" customWidth="1"/>
    <col min="2" max="2" width="3.85546875" style="2" customWidth="1"/>
    <col min="3" max="3" width="54" style="3" customWidth="1"/>
    <col min="4" max="4" width="18.7109375" style="1" customWidth="1"/>
    <col min="5" max="5" width="64" style="4" customWidth="1"/>
    <col min="6" max="6" width="17.42578125" style="1" customWidth="1"/>
    <col min="7" max="7" width="57.7109375" style="1" customWidth="1"/>
    <col min="8" max="133" width="9.140625" style="6"/>
    <col min="134" max="16384" width="9.140625" style="1"/>
  </cols>
  <sheetData>
    <row r="1" spans="1:133" ht="36.6" customHeight="1" x14ac:dyDescent="0.2">
      <c r="B1" s="138" t="s">
        <v>32</v>
      </c>
      <c r="C1" s="139"/>
      <c r="D1" s="139"/>
      <c r="E1" s="139"/>
      <c r="F1" s="139"/>
      <c r="G1" s="140"/>
    </row>
    <row r="2" spans="1:133" ht="12.6" customHeight="1" x14ac:dyDescent="0.2">
      <c r="B2" s="120"/>
      <c r="C2" s="121"/>
      <c r="D2" s="121"/>
      <c r="E2" s="121"/>
      <c r="F2" s="121"/>
      <c r="G2" s="141"/>
    </row>
    <row r="3" spans="1:133" ht="12.6" customHeight="1" x14ac:dyDescent="0.2">
      <c r="B3" s="120"/>
      <c r="C3" s="121"/>
      <c r="D3" s="121"/>
      <c r="E3" s="121"/>
      <c r="F3" s="121"/>
      <c r="G3" s="141"/>
    </row>
    <row r="4" spans="1:133" ht="18.75" customHeight="1" x14ac:dyDescent="0.2">
      <c r="B4" s="120"/>
      <c r="C4" s="121"/>
      <c r="D4" s="121"/>
      <c r="E4" s="121"/>
      <c r="F4" s="121"/>
      <c r="G4" s="141"/>
    </row>
    <row r="5" spans="1:133" s="8" customFormat="1" ht="20.25" customHeight="1" x14ac:dyDescent="0.2">
      <c r="B5" s="142" t="s">
        <v>22</v>
      </c>
      <c r="C5" s="143"/>
      <c r="D5" s="143"/>
      <c r="E5" s="143"/>
      <c r="F5" s="143"/>
      <c r="G5" s="144"/>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row>
    <row r="6" spans="1:133" s="8" customFormat="1" ht="12.75" customHeight="1" thickBot="1" x14ac:dyDescent="0.25">
      <c r="B6" s="145"/>
      <c r="C6" s="146"/>
      <c r="D6" s="146"/>
      <c r="E6" s="146"/>
      <c r="F6" s="146"/>
      <c r="G6" s="14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row>
    <row r="7" spans="1:133" ht="57" customHeight="1" thickBot="1" x14ac:dyDescent="0.25">
      <c r="B7" s="154" t="s">
        <v>89</v>
      </c>
      <c r="C7" s="155"/>
      <c r="D7" s="155"/>
      <c r="E7" s="155"/>
      <c r="F7" s="155"/>
      <c r="G7" s="156"/>
    </row>
    <row r="8" spans="1:133" s="6" customFormat="1" ht="23.25" x14ac:dyDescent="0.2">
      <c r="B8" s="62" t="s">
        <v>90</v>
      </c>
      <c r="C8" s="63"/>
      <c r="D8" s="63"/>
      <c r="E8" s="63"/>
      <c r="F8" s="63"/>
      <c r="G8" s="64"/>
    </row>
    <row r="9" spans="1:133" s="6" customFormat="1" ht="29.1" customHeight="1" x14ac:dyDescent="0.2">
      <c r="B9" s="65"/>
      <c r="C9" s="66"/>
      <c r="D9" s="67"/>
      <c r="E9" s="67"/>
      <c r="F9" s="148" t="s">
        <v>0</v>
      </c>
      <c r="G9" s="150" t="s">
        <v>1</v>
      </c>
    </row>
    <row r="10" spans="1:133" s="6" customFormat="1" ht="43.5" customHeight="1" x14ac:dyDescent="0.2">
      <c r="B10" s="68"/>
      <c r="C10" s="157" t="s">
        <v>97</v>
      </c>
      <c r="D10" s="157"/>
      <c r="E10" s="87">
        <f>AVERAGE(F12:F18)</f>
        <v>2.4285714285714284</v>
      </c>
      <c r="F10" s="149"/>
      <c r="G10" s="151"/>
    </row>
    <row r="11" spans="1:133" s="6" customFormat="1" ht="15.75" thickBot="1" x14ac:dyDescent="0.3">
      <c r="B11" s="69"/>
      <c r="C11" s="70"/>
      <c r="D11" s="71"/>
      <c r="E11" s="71"/>
      <c r="F11" s="72" t="s">
        <v>21</v>
      </c>
      <c r="G11" s="73"/>
    </row>
    <row r="12" spans="1:133" s="6" customFormat="1" ht="114" customHeight="1" thickBot="1" x14ac:dyDescent="0.25">
      <c r="A12" s="6" t="s">
        <v>56</v>
      </c>
      <c r="B12" s="74" t="s">
        <v>8</v>
      </c>
      <c r="C12" s="136" t="s">
        <v>110</v>
      </c>
      <c r="D12" s="136"/>
      <c r="E12" s="137"/>
      <c r="F12" s="80">
        <v>4</v>
      </c>
      <c r="G12" s="75"/>
    </row>
    <row r="13" spans="1:133" s="6" customFormat="1" ht="151.5" customHeight="1" thickBot="1" x14ac:dyDescent="0.25">
      <c r="A13" s="6" t="s">
        <v>57</v>
      </c>
      <c r="B13" s="74" t="s">
        <v>10</v>
      </c>
      <c r="C13" s="136" t="s">
        <v>111</v>
      </c>
      <c r="D13" s="136"/>
      <c r="E13" s="137"/>
      <c r="F13" s="80">
        <v>3</v>
      </c>
      <c r="G13" s="75"/>
    </row>
    <row r="14" spans="1:133" s="6" customFormat="1" ht="93.75" customHeight="1" thickBot="1" x14ac:dyDescent="0.25">
      <c r="A14" s="6" t="s">
        <v>58</v>
      </c>
      <c r="B14" s="74" t="s">
        <v>11</v>
      </c>
      <c r="C14" s="152" t="s">
        <v>112</v>
      </c>
      <c r="D14" s="152"/>
      <c r="E14" s="153"/>
      <c r="F14" s="80">
        <v>2</v>
      </c>
      <c r="G14" s="75"/>
    </row>
    <row r="15" spans="1:133" s="6" customFormat="1" ht="213" customHeight="1" thickBot="1" x14ac:dyDescent="0.25">
      <c r="A15" s="6" t="s">
        <v>58</v>
      </c>
      <c r="B15" s="74" t="s">
        <v>12</v>
      </c>
      <c r="C15" s="136" t="s">
        <v>113</v>
      </c>
      <c r="D15" s="136"/>
      <c r="E15" s="137"/>
      <c r="F15" s="80">
        <v>2</v>
      </c>
      <c r="G15" s="75"/>
    </row>
    <row r="16" spans="1:133" s="6" customFormat="1" ht="129.75" customHeight="1" thickBot="1" x14ac:dyDescent="0.25">
      <c r="A16" s="6" t="s">
        <v>58</v>
      </c>
      <c r="B16" s="74" t="s">
        <v>128</v>
      </c>
      <c r="C16" s="136" t="s">
        <v>114</v>
      </c>
      <c r="D16" s="136"/>
      <c r="E16" s="137"/>
      <c r="F16" s="80">
        <v>2</v>
      </c>
      <c r="G16" s="75"/>
    </row>
    <row r="17" spans="1:7" s="6" customFormat="1" ht="143.25" customHeight="1" thickBot="1" x14ac:dyDescent="0.25">
      <c r="A17" s="6" t="s">
        <v>59</v>
      </c>
      <c r="B17" s="74" t="s">
        <v>13</v>
      </c>
      <c r="C17" s="136" t="s">
        <v>115</v>
      </c>
      <c r="D17" s="136"/>
      <c r="E17" s="137"/>
      <c r="F17" s="80">
        <v>2</v>
      </c>
      <c r="G17" s="75"/>
    </row>
    <row r="18" spans="1:7" s="6" customFormat="1" ht="87.75" customHeight="1" thickBot="1" x14ac:dyDescent="0.25">
      <c r="A18" s="6" t="s">
        <v>58</v>
      </c>
      <c r="B18" s="74" t="s">
        <v>14</v>
      </c>
      <c r="C18" s="136" t="s">
        <v>116</v>
      </c>
      <c r="D18" s="136"/>
      <c r="E18" s="137"/>
      <c r="F18" s="80">
        <v>2</v>
      </c>
      <c r="G18" s="75"/>
    </row>
    <row r="19" spans="1:7" s="6" customFormat="1" ht="15" x14ac:dyDescent="0.25">
      <c r="B19" s="76"/>
      <c r="C19" s="77"/>
      <c r="D19" s="78"/>
      <c r="E19" s="78"/>
      <c r="F19" s="78"/>
      <c r="G19" s="79"/>
    </row>
    <row r="20" spans="1:7" s="6" customFormat="1" ht="13.5" thickBot="1" x14ac:dyDescent="0.25">
      <c r="B20" s="132" t="s">
        <v>3</v>
      </c>
      <c r="C20" s="133"/>
      <c r="D20" s="133"/>
      <c r="E20" s="133"/>
      <c r="F20" s="133"/>
      <c r="G20" s="134"/>
    </row>
    <row r="21" spans="1:7" s="6" customFormat="1" x14ac:dyDescent="0.2">
      <c r="B21" s="5" t="s">
        <v>2</v>
      </c>
      <c r="C21" s="3"/>
      <c r="D21" s="1"/>
      <c r="E21" s="4"/>
      <c r="F21" s="1"/>
      <c r="G21" s="1"/>
    </row>
    <row r="23" spans="1:7" s="6" customFormat="1" ht="15.75" x14ac:dyDescent="0.2">
      <c r="B23" s="135"/>
      <c r="C23" s="135"/>
      <c r="D23" s="1"/>
      <c r="E23" s="4"/>
      <c r="F23" s="1"/>
      <c r="G23" s="1"/>
    </row>
  </sheetData>
  <mergeCells count="15">
    <mergeCell ref="B20:G20"/>
    <mergeCell ref="B23:C23"/>
    <mergeCell ref="C18:E18"/>
    <mergeCell ref="C12:E12"/>
    <mergeCell ref="B1:G4"/>
    <mergeCell ref="B5:G6"/>
    <mergeCell ref="F9:F10"/>
    <mergeCell ref="G9:G10"/>
    <mergeCell ref="C13:E13"/>
    <mergeCell ref="C15:E15"/>
    <mergeCell ref="C16:E16"/>
    <mergeCell ref="C17:E17"/>
    <mergeCell ref="C14:E14"/>
    <mergeCell ref="B7:G7"/>
    <mergeCell ref="C10:D10"/>
  </mergeCells>
  <dataValidations count="2">
    <dataValidation type="textLength" allowBlank="1" showInputMessage="1" showErrorMessage="1" sqref="G12:G18" xr:uid="{457007AA-DA64-41F0-805F-73F0F2C98A81}">
      <formula1>0</formula1>
      <formula2>999</formula2>
    </dataValidation>
    <dataValidation type="list" allowBlank="1" showInputMessage="1" showErrorMessage="1" errorTitle="Invalid entry?" error="Please hit &quot;Cancel&quot; then select &quot;Yes&quot; or &quot;No&quot; from the drop-down list" sqref="F12:F18" xr:uid="{827F0D8B-E500-4800-ADDA-326385655E29}">
      <formula1>"1,2,3,4"</formula1>
    </dataValidation>
  </dataValidations>
  <pageMargins left="0.7" right="0.7" top="0.75" bottom="0.75" header="0.3" footer="0.3"/>
  <pageSetup paperSize="9" scale="1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D04F-4C1E-40B4-B00E-B33BF513CE96}">
  <dimension ref="A1:EC21"/>
  <sheetViews>
    <sheetView topLeftCell="B19" zoomScaleNormal="100" workbookViewId="0">
      <selection activeCell="C12" sqref="C12:E12"/>
    </sheetView>
  </sheetViews>
  <sheetFormatPr defaultColWidth="9.140625" defaultRowHeight="14.25" x14ac:dyDescent="0.2"/>
  <cols>
    <col min="1" max="1" width="0" style="1" hidden="1" customWidth="1"/>
    <col min="2" max="2" width="6" style="2" customWidth="1"/>
    <col min="3" max="3" width="54" style="3" customWidth="1"/>
    <col min="4" max="4" width="18.7109375" style="1" customWidth="1"/>
    <col min="5" max="5" width="64" style="4" customWidth="1"/>
    <col min="6" max="6" width="17.42578125" style="1" customWidth="1"/>
    <col min="7" max="7" width="78.42578125" style="1" customWidth="1"/>
    <col min="8" max="133" width="9.140625" style="6"/>
    <col min="134" max="16384" width="9.140625" style="1"/>
  </cols>
  <sheetData>
    <row r="1" spans="1:133" ht="37.5" customHeight="1" x14ac:dyDescent="0.2">
      <c r="B1" s="138" t="s">
        <v>31</v>
      </c>
      <c r="C1" s="139"/>
      <c r="D1" s="139"/>
      <c r="E1" s="139"/>
      <c r="F1" s="139"/>
      <c r="G1" s="140"/>
    </row>
    <row r="2" spans="1:133" ht="12.6" customHeight="1" x14ac:dyDescent="0.2">
      <c r="B2" s="120"/>
      <c r="C2" s="121"/>
      <c r="D2" s="121"/>
      <c r="E2" s="121"/>
      <c r="F2" s="121"/>
      <c r="G2" s="141"/>
    </row>
    <row r="3" spans="1:133" ht="12.6" customHeight="1" x14ac:dyDescent="0.2">
      <c r="B3" s="120"/>
      <c r="C3" s="121"/>
      <c r="D3" s="121"/>
      <c r="E3" s="121"/>
      <c r="F3" s="121"/>
      <c r="G3" s="141"/>
    </row>
    <row r="4" spans="1:133" ht="18.75" customHeight="1" x14ac:dyDescent="0.2">
      <c r="B4" s="120"/>
      <c r="C4" s="121"/>
      <c r="D4" s="121"/>
      <c r="E4" s="121"/>
      <c r="F4" s="121"/>
      <c r="G4" s="141"/>
    </row>
    <row r="5" spans="1:133" s="8" customFormat="1" ht="20.25" customHeight="1" x14ac:dyDescent="0.2">
      <c r="B5" s="142" t="s">
        <v>22</v>
      </c>
      <c r="C5" s="143"/>
      <c r="D5" s="143"/>
      <c r="E5" s="143"/>
      <c r="F5" s="143"/>
      <c r="G5" s="144"/>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row>
    <row r="6" spans="1:133" s="8" customFormat="1" ht="12.75" customHeight="1" thickBot="1" x14ac:dyDescent="0.25">
      <c r="B6" s="145"/>
      <c r="C6" s="146"/>
      <c r="D6" s="146"/>
      <c r="E6" s="146"/>
      <c r="F6" s="146"/>
      <c r="G6" s="14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row>
    <row r="7" spans="1:133" s="6" customFormat="1" ht="54" customHeight="1" thickBot="1" x14ac:dyDescent="0.25">
      <c r="B7" s="154" t="s">
        <v>99</v>
      </c>
      <c r="C7" s="155"/>
      <c r="D7" s="155"/>
      <c r="E7" s="155"/>
      <c r="F7" s="155"/>
      <c r="G7" s="156"/>
    </row>
    <row r="8" spans="1:133" s="6" customFormat="1" ht="23.25" x14ac:dyDescent="0.2">
      <c r="B8" s="62" t="s">
        <v>90</v>
      </c>
      <c r="C8" s="63"/>
      <c r="D8" s="63"/>
      <c r="E8" s="63"/>
      <c r="F8" s="63"/>
      <c r="G8" s="64"/>
    </row>
    <row r="9" spans="1:133" s="6" customFormat="1" ht="29.1" customHeight="1" x14ac:dyDescent="0.2">
      <c r="B9" s="65"/>
      <c r="C9" s="66"/>
      <c r="D9" s="67"/>
      <c r="E9" s="67"/>
      <c r="F9" s="158" t="s">
        <v>0</v>
      </c>
      <c r="G9" s="160" t="s">
        <v>1</v>
      </c>
    </row>
    <row r="10" spans="1:133" s="6" customFormat="1" ht="43.5" customHeight="1" x14ac:dyDescent="0.2">
      <c r="B10" s="68"/>
      <c r="C10" s="157" t="s">
        <v>97</v>
      </c>
      <c r="D10" s="157"/>
      <c r="E10" s="87">
        <f>AVERAGE(F12:F17)</f>
        <v>3.6666666666666665</v>
      </c>
      <c r="F10" s="159"/>
      <c r="G10" s="161"/>
    </row>
    <row r="11" spans="1:133" ht="15.75" thickBot="1" x14ac:dyDescent="0.3">
      <c r="B11" s="69"/>
      <c r="C11" s="70"/>
      <c r="D11" s="71"/>
      <c r="E11" s="71"/>
      <c r="F11" s="81" t="s">
        <v>21</v>
      </c>
      <c r="G11" s="73"/>
    </row>
    <row r="12" spans="1:133" s="6" customFormat="1" ht="121.5" customHeight="1" thickBot="1" x14ac:dyDescent="0.25">
      <c r="A12" s="6" t="s">
        <v>61</v>
      </c>
      <c r="B12" s="74" t="s">
        <v>15</v>
      </c>
      <c r="C12" s="136" t="s">
        <v>117</v>
      </c>
      <c r="D12" s="136"/>
      <c r="E12" s="137"/>
      <c r="F12" s="80">
        <v>2</v>
      </c>
      <c r="G12" s="75"/>
    </row>
    <row r="13" spans="1:133" s="6" customFormat="1" ht="123.95" customHeight="1" thickBot="1" x14ac:dyDescent="0.25">
      <c r="A13" s="6" t="s">
        <v>64</v>
      </c>
      <c r="B13" s="74" t="s">
        <v>9</v>
      </c>
      <c r="C13" s="136" t="s">
        <v>118</v>
      </c>
      <c r="D13" s="136"/>
      <c r="E13" s="137"/>
      <c r="F13" s="80">
        <v>4</v>
      </c>
      <c r="G13" s="75"/>
    </row>
    <row r="14" spans="1:133" s="6" customFormat="1" ht="132" customHeight="1" thickBot="1" x14ac:dyDescent="0.25">
      <c r="A14" s="6" t="s">
        <v>61</v>
      </c>
      <c r="B14" s="74" t="s">
        <v>16</v>
      </c>
      <c r="C14" s="136" t="s">
        <v>119</v>
      </c>
      <c r="D14" s="136"/>
      <c r="E14" s="137"/>
      <c r="F14" s="80">
        <v>4</v>
      </c>
      <c r="G14" s="75"/>
    </row>
    <row r="15" spans="1:133" s="6" customFormat="1" ht="95.1" customHeight="1" thickBot="1" x14ac:dyDescent="0.25">
      <c r="A15" s="6" t="s">
        <v>64</v>
      </c>
      <c r="B15" s="74" t="s">
        <v>17</v>
      </c>
      <c r="C15" s="152" t="s">
        <v>120</v>
      </c>
      <c r="D15" s="152"/>
      <c r="E15" s="153"/>
      <c r="F15" s="80">
        <v>4</v>
      </c>
      <c r="G15" s="75"/>
    </row>
    <row r="16" spans="1:133" s="6" customFormat="1" ht="193.5" customHeight="1" thickBot="1" x14ac:dyDescent="0.25">
      <c r="A16" s="6" t="s">
        <v>62</v>
      </c>
      <c r="B16" s="74" t="s">
        <v>28</v>
      </c>
      <c r="C16" s="152" t="s">
        <v>121</v>
      </c>
      <c r="D16" s="152"/>
      <c r="E16" s="153"/>
      <c r="F16" s="80">
        <v>4</v>
      </c>
      <c r="G16" s="75"/>
    </row>
    <row r="17" spans="1:7" s="6" customFormat="1" ht="164.1" customHeight="1" thickBot="1" x14ac:dyDescent="0.25">
      <c r="A17" s="6" t="s">
        <v>63</v>
      </c>
      <c r="B17" s="74" t="s">
        <v>129</v>
      </c>
      <c r="C17" s="136" t="s">
        <v>122</v>
      </c>
      <c r="D17" s="136"/>
      <c r="E17" s="137"/>
      <c r="F17" s="80">
        <v>4</v>
      </c>
      <c r="G17" s="75"/>
    </row>
    <row r="18" spans="1:7" s="6" customFormat="1" ht="13.5" thickBot="1" x14ac:dyDescent="0.25">
      <c r="B18" s="132" t="s">
        <v>3</v>
      </c>
      <c r="C18" s="133"/>
      <c r="D18" s="133"/>
      <c r="E18" s="133"/>
      <c r="F18" s="133"/>
      <c r="G18" s="134"/>
    </row>
    <row r="19" spans="1:7" s="6" customFormat="1" x14ac:dyDescent="0.2">
      <c r="B19" s="5" t="s">
        <v>2</v>
      </c>
      <c r="C19" s="3"/>
      <c r="D19" s="1"/>
      <c r="E19" s="4"/>
      <c r="F19" s="1"/>
      <c r="G19" s="1"/>
    </row>
    <row r="21" spans="1:7" s="6" customFormat="1" ht="15.75" x14ac:dyDescent="0.2">
      <c r="B21" s="135"/>
      <c r="C21" s="135"/>
      <c r="D21" s="1"/>
      <c r="E21" s="4"/>
      <c r="F21" s="1"/>
      <c r="G21" s="1"/>
    </row>
  </sheetData>
  <mergeCells count="14">
    <mergeCell ref="B1:G4"/>
    <mergeCell ref="B5:G6"/>
    <mergeCell ref="B7:G7"/>
    <mergeCell ref="F9:F10"/>
    <mergeCell ref="G9:G10"/>
    <mergeCell ref="C17:E17"/>
    <mergeCell ref="B21:C21"/>
    <mergeCell ref="B18:G18"/>
    <mergeCell ref="C10:D10"/>
    <mergeCell ref="C12:E12"/>
    <mergeCell ref="C13:E13"/>
    <mergeCell ref="C14:E14"/>
    <mergeCell ref="C15:E15"/>
    <mergeCell ref="C16:E16"/>
  </mergeCells>
  <dataValidations count="2">
    <dataValidation type="list" allowBlank="1" showInputMessage="1" showErrorMessage="1" errorTitle="Invalid entry?" error="Please hit &quot;Cancel&quot; then select &quot;Yes&quot; or &quot;No&quot; from the drop-down list" sqref="F12:F17" xr:uid="{B073083B-639C-48FA-8A8C-17F6FCF02B60}">
      <formula1>"1,2,3,4"</formula1>
    </dataValidation>
    <dataValidation type="textLength" allowBlank="1" showInputMessage="1" showErrorMessage="1" sqref="G12:G17" xr:uid="{01A11F2A-7A3B-46D6-BE02-D62206F2642F}">
      <formula1>0</formula1>
      <formula2>999</formula2>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CB3D2-BB75-4C53-8983-6FFEAE00733B}">
  <dimension ref="A1:EC25"/>
  <sheetViews>
    <sheetView topLeftCell="B19" zoomScaleNormal="100" workbookViewId="0">
      <selection activeCell="C21" sqref="C21:E21"/>
    </sheetView>
  </sheetViews>
  <sheetFormatPr defaultColWidth="9.140625" defaultRowHeight="14.25" x14ac:dyDescent="0.2"/>
  <cols>
    <col min="1" max="1" width="18.140625" style="1" hidden="1" customWidth="1"/>
    <col min="2" max="2" width="4.5703125" style="2" customWidth="1"/>
    <col min="3" max="3" width="54" style="3" customWidth="1"/>
    <col min="4" max="4" width="18.7109375" style="1" customWidth="1"/>
    <col min="5" max="5" width="69.28515625" style="4" customWidth="1"/>
    <col min="6" max="6" width="17.42578125" style="1" customWidth="1"/>
    <col min="7" max="7" width="78.42578125" style="1" customWidth="1"/>
    <col min="8" max="133" width="9.140625" style="6"/>
    <col min="134" max="16384" width="9.140625" style="1"/>
  </cols>
  <sheetData>
    <row r="1" spans="1:133" ht="34.5" customHeight="1" x14ac:dyDescent="0.2">
      <c r="B1" s="138" t="s">
        <v>30</v>
      </c>
      <c r="C1" s="139"/>
      <c r="D1" s="139"/>
      <c r="E1" s="139"/>
      <c r="F1" s="139"/>
      <c r="G1" s="140"/>
    </row>
    <row r="2" spans="1:133" ht="12.6" customHeight="1" x14ac:dyDescent="0.2">
      <c r="B2" s="120"/>
      <c r="C2" s="121"/>
      <c r="D2" s="121"/>
      <c r="E2" s="121"/>
      <c r="F2" s="121"/>
      <c r="G2" s="141"/>
    </row>
    <row r="3" spans="1:133" ht="12.6" customHeight="1" x14ac:dyDescent="0.2">
      <c r="B3" s="120"/>
      <c r="C3" s="121"/>
      <c r="D3" s="121"/>
      <c r="E3" s="121"/>
      <c r="F3" s="121"/>
      <c r="G3" s="141"/>
    </row>
    <row r="4" spans="1:133" ht="18.75" customHeight="1" x14ac:dyDescent="0.2">
      <c r="B4" s="120"/>
      <c r="C4" s="121"/>
      <c r="D4" s="121"/>
      <c r="E4" s="121"/>
      <c r="F4" s="121"/>
      <c r="G4" s="141"/>
    </row>
    <row r="5" spans="1:133" s="8" customFormat="1" ht="20.25" customHeight="1" x14ac:dyDescent="0.2">
      <c r="B5" s="142" t="s">
        <v>22</v>
      </c>
      <c r="C5" s="143"/>
      <c r="D5" s="143"/>
      <c r="E5" s="143"/>
      <c r="F5" s="143"/>
      <c r="G5" s="144"/>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row>
    <row r="6" spans="1:133" s="8" customFormat="1" ht="12.75" customHeight="1" thickBot="1" x14ac:dyDescent="0.25">
      <c r="B6" s="145"/>
      <c r="C6" s="146"/>
      <c r="D6" s="146"/>
      <c r="E6" s="146"/>
      <c r="F6" s="146"/>
      <c r="G6" s="14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row>
    <row r="7" spans="1:133" s="6" customFormat="1" ht="54" customHeight="1" thickBot="1" x14ac:dyDescent="0.25">
      <c r="B7" s="154" t="s">
        <v>98</v>
      </c>
      <c r="C7" s="155"/>
      <c r="D7" s="155"/>
      <c r="E7" s="155"/>
      <c r="F7" s="155"/>
      <c r="G7" s="156"/>
    </row>
    <row r="8" spans="1:133" s="6" customFormat="1" ht="23.25" x14ac:dyDescent="0.2">
      <c r="B8" s="62" t="s">
        <v>90</v>
      </c>
      <c r="C8" s="63"/>
      <c r="D8" s="63"/>
      <c r="E8" s="63"/>
      <c r="F8" s="63"/>
      <c r="G8" s="64"/>
    </row>
    <row r="9" spans="1:133" s="6" customFormat="1" ht="29.1" customHeight="1" x14ac:dyDescent="0.2">
      <c r="B9" s="65"/>
      <c r="C9" s="66"/>
      <c r="D9" s="67"/>
      <c r="E9" s="67"/>
      <c r="F9" s="148" t="s">
        <v>0</v>
      </c>
      <c r="G9" s="150" t="s">
        <v>1</v>
      </c>
    </row>
    <row r="10" spans="1:133" s="6" customFormat="1" ht="43.5" customHeight="1" x14ac:dyDescent="0.2">
      <c r="B10" s="68"/>
      <c r="C10" s="157" t="s">
        <v>97</v>
      </c>
      <c r="D10" s="157"/>
      <c r="E10" s="87">
        <f>AVERAGE(F12:F21)</f>
        <v>1.7</v>
      </c>
      <c r="F10" s="149"/>
      <c r="G10" s="151"/>
    </row>
    <row r="11" spans="1:133" ht="15.75" thickBot="1" x14ac:dyDescent="0.3">
      <c r="B11" s="69"/>
      <c r="C11" s="70"/>
      <c r="D11" s="71"/>
      <c r="E11" s="71"/>
      <c r="F11" s="81" t="s">
        <v>21</v>
      </c>
      <c r="G11" s="73"/>
    </row>
    <row r="12" spans="1:133" s="6" customFormat="1" ht="91.5" customHeight="1" thickBot="1" x14ac:dyDescent="0.25">
      <c r="A12" s="6" t="s">
        <v>65</v>
      </c>
      <c r="B12" s="84" t="s">
        <v>18</v>
      </c>
      <c r="C12" s="152" t="s">
        <v>100</v>
      </c>
      <c r="D12" s="152"/>
      <c r="E12" s="153"/>
      <c r="F12" s="80">
        <v>1</v>
      </c>
      <c r="G12" s="75"/>
    </row>
    <row r="13" spans="1:133" s="6" customFormat="1" ht="116.1" customHeight="1" thickBot="1" x14ac:dyDescent="0.25">
      <c r="A13" s="6" t="s">
        <v>66</v>
      </c>
      <c r="B13" s="74" t="s">
        <v>72</v>
      </c>
      <c r="C13" s="136" t="s">
        <v>101</v>
      </c>
      <c r="D13" s="136"/>
      <c r="E13" s="137"/>
      <c r="F13" s="80">
        <v>1</v>
      </c>
      <c r="G13" s="75"/>
    </row>
    <row r="14" spans="1:133" s="6" customFormat="1" ht="100.5" customHeight="1" thickBot="1" x14ac:dyDescent="0.25">
      <c r="A14" s="6" t="s">
        <v>66</v>
      </c>
      <c r="B14" s="74" t="s">
        <v>73</v>
      </c>
      <c r="C14" s="136" t="s">
        <v>102</v>
      </c>
      <c r="D14" s="136"/>
      <c r="E14" s="137"/>
      <c r="F14" s="80">
        <v>2</v>
      </c>
      <c r="G14" s="75"/>
    </row>
    <row r="15" spans="1:133" s="6" customFormat="1" ht="97.5" customHeight="1" thickBot="1" x14ac:dyDescent="0.25">
      <c r="A15" s="6" t="s">
        <v>66</v>
      </c>
      <c r="B15" s="74" t="s">
        <v>74</v>
      </c>
      <c r="C15" s="136" t="s">
        <v>103</v>
      </c>
      <c r="D15" s="136"/>
      <c r="E15" s="137"/>
      <c r="F15" s="80">
        <v>2</v>
      </c>
      <c r="G15" s="75"/>
    </row>
    <row r="16" spans="1:133" s="6" customFormat="1" ht="95.1" customHeight="1" thickBot="1" x14ac:dyDescent="0.25">
      <c r="A16" s="6" t="s">
        <v>67</v>
      </c>
      <c r="B16" s="74" t="s">
        <v>75</v>
      </c>
      <c r="C16" s="136" t="s">
        <v>104</v>
      </c>
      <c r="D16" s="136"/>
      <c r="E16" s="137"/>
      <c r="F16" s="80">
        <v>2</v>
      </c>
      <c r="G16" s="75"/>
    </row>
    <row r="17" spans="1:7" s="6" customFormat="1" ht="153" customHeight="1" thickBot="1" x14ac:dyDescent="0.25">
      <c r="A17" s="6" t="s">
        <v>68</v>
      </c>
      <c r="B17" s="74" t="s">
        <v>76</v>
      </c>
      <c r="C17" s="152" t="s">
        <v>105</v>
      </c>
      <c r="D17" s="152"/>
      <c r="E17" s="153"/>
      <c r="F17" s="80">
        <v>1</v>
      </c>
      <c r="G17" s="75"/>
    </row>
    <row r="18" spans="1:7" s="6" customFormat="1" ht="153" customHeight="1" thickBot="1" x14ac:dyDescent="0.25">
      <c r="A18" s="6" t="s">
        <v>87</v>
      </c>
      <c r="B18" s="74" t="s">
        <v>77</v>
      </c>
      <c r="C18" s="152" t="s">
        <v>106</v>
      </c>
      <c r="D18" s="152"/>
      <c r="E18" s="153"/>
      <c r="F18" s="80">
        <v>2</v>
      </c>
      <c r="G18" s="75"/>
    </row>
    <row r="19" spans="1:7" s="6" customFormat="1" ht="92.1" customHeight="1" thickBot="1" x14ac:dyDescent="0.25">
      <c r="A19" s="6" t="s">
        <v>68</v>
      </c>
      <c r="B19" s="74" t="s">
        <v>78</v>
      </c>
      <c r="C19" s="152" t="s">
        <v>107</v>
      </c>
      <c r="D19" s="152"/>
      <c r="E19" s="153"/>
      <c r="F19" s="80">
        <v>1</v>
      </c>
      <c r="G19" s="75"/>
    </row>
    <row r="20" spans="1:7" s="6" customFormat="1" ht="113.45" customHeight="1" thickBot="1" x14ac:dyDescent="0.25">
      <c r="A20" s="6" t="s">
        <v>69</v>
      </c>
      <c r="B20" s="74" t="s">
        <v>79</v>
      </c>
      <c r="C20" s="152" t="s">
        <v>108</v>
      </c>
      <c r="D20" s="152"/>
      <c r="E20" s="153"/>
      <c r="F20" s="80">
        <v>4</v>
      </c>
      <c r="G20" s="75"/>
    </row>
    <row r="21" spans="1:7" s="6" customFormat="1" ht="130.5" customHeight="1" x14ac:dyDescent="0.2">
      <c r="A21" s="6" t="s">
        <v>71</v>
      </c>
      <c r="B21" s="82" t="s">
        <v>86</v>
      </c>
      <c r="C21" s="165" t="s">
        <v>109</v>
      </c>
      <c r="D21" s="165"/>
      <c r="E21" s="166"/>
      <c r="F21" s="85">
        <v>1</v>
      </c>
      <c r="G21" s="83"/>
    </row>
    <row r="22" spans="1:7" s="6" customFormat="1" ht="13.5" thickBot="1" x14ac:dyDescent="0.25">
      <c r="B22" s="162" t="s">
        <v>3</v>
      </c>
      <c r="C22" s="163"/>
      <c r="D22" s="163"/>
      <c r="E22" s="163"/>
      <c r="F22" s="163"/>
      <c r="G22" s="164"/>
    </row>
    <row r="23" spans="1:7" s="6" customFormat="1" x14ac:dyDescent="0.2">
      <c r="B23" s="5" t="s">
        <v>2</v>
      </c>
      <c r="C23" s="3"/>
      <c r="D23" s="1"/>
      <c r="E23" s="4"/>
      <c r="F23" s="1"/>
      <c r="G23" s="1"/>
    </row>
    <row r="25" spans="1:7" s="6" customFormat="1" ht="15.75" x14ac:dyDescent="0.2">
      <c r="B25" s="135"/>
      <c r="C25" s="135"/>
      <c r="D25" s="1"/>
      <c r="E25" s="4"/>
      <c r="F25" s="1"/>
      <c r="G25" s="1"/>
    </row>
  </sheetData>
  <mergeCells count="18">
    <mergeCell ref="B25:C25"/>
    <mergeCell ref="C13:E13"/>
    <mergeCell ref="C16:E16"/>
    <mergeCell ref="C17:E17"/>
    <mergeCell ref="C20:E20"/>
    <mergeCell ref="B22:G22"/>
    <mergeCell ref="C21:E21"/>
    <mergeCell ref="B1:G4"/>
    <mergeCell ref="B5:G6"/>
    <mergeCell ref="B7:G7"/>
    <mergeCell ref="F9:F10"/>
    <mergeCell ref="G9:G10"/>
    <mergeCell ref="C12:E12"/>
    <mergeCell ref="C10:D10"/>
    <mergeCell ref="C14:E14"/>
    <mergeCell ref="C15:E15"/>
    <mergeCell ref="C19:E19"/>
    <mergeCell ref="C18:E18"/>
  </mergeCells>
  <dataValidations count="2">
    <dataValidation type="textLength" allowBlank="1" showInputMessage="1" showErrorMessage="1" sqref="G12:G21" xr:uid="{D247CBEE-9EFB-4461-AC1D-332999F7BE17}">
      <formula1>0</formula1>
      <formula2>999</formula2>
    </dataValidation>
    <dataValidation type="list" allowBlank="1" showInputMessage="1" showErrorMessage="1" errorTitle="Invalid entry?" error="Please hit &quot;Cancel&quot; then select &quot;Yes&quot; or &quot;No&quot; from the drop-down list" sqref="F12:F21" xr:uid="{F35F24EE-D276-497A-8A87-9C4CCB5D01F5}">
      <formula1>"1,2,3,4"</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4AA08-1AE6-4ADC-96C3-2446955D67B0}">
  <dimension ref="A1:EC20"/>
  <sheetViews>
    <sheetView topLeftCell="B14" zoomScaleNormal="100" workbookViewId="0">
      <selection activeCell="B17" sqref="B17:G17"/>
    </sheetView>
  </sheetViews>
  <sheetFormatPr defaultColWidth="9.140625" defaultRowHeight="14.25" x14ac:dyDescent="0.2"/>
  <cols>
    <col min="1" max="1" width="0" style="1" hidden="1" customWidth="1"/>
    <col min="2" max="2" width="4.85546875" style="2" customWidth="1"/>
    <col min="3" max="3" width="54" style="3" customWidth="1"/>
    <col min="4" max="4" width="18.7109375" style="1" customWidth="1"/>
    <col min="5" max="5" width="64" style="4" customWidth="1"/>
    <col min="6" max="6" width="17.42578125" style="1" customWidth="1"/>
    <col min="7" max="7" width="78.42578125" style="1" customWidth="1"/>
    <col min="8" max="133" width="9.140625" style="6"/>
    <col min="134" max="16384" width="9.140625" style="1"/>
  </cols>
  <sheetData>
    <row r="1" spans="1:133" ht="34.5" customHeight="1" x14ac:dyDescent="0.2">
      <c r="B1" s="138" t="s">
        <v>33</v>
      </c>
      <c r="C1" s="139"/>
      <c r="D1" s="139"/>
      <c r="E1" s="139"/>
      <c r="F1" s="139"/>
      <c r="G1" s="140"/>
    </row>
    <row r="2" spans="1:133" ht="12.6" customHeight="1" x14ac:dyDescent="0.2">
      <c r="B2" s="120"/>
      <c r="C2" s="121"/>
      <c r="D2" s="121"/>
      <c r="E2" s="121"/>
      <c r="F2" s="121"/>
      <c r="G2" s="141"/>
    </row>
    <row r="3" spans="1:133" ht="12.6" customHeight="1" x14ac:dyDescent="0.2">
      <c r="B3" s="120"/>
      <c r="C3" s="121"/>
      <c r="D3" s="121"/>
      <c r="E3" s="121"/>
      <c r="F3" s="121"/>
      <c r="G3" s="141"/>
    </row>
    <row r="4" spans="1:133" ht="18.75" customHeight="1" x14ac:dyDescent="0.2">
      <c r="B4" s="120"/>
      <c r="C4" s="121"/>
      <c r="D4" s="121"/>
      <c r="E4" s="121"/>
      <c r="F4" s="121"/>
      <c r="G4" s="141"/>
    </row>
    <row r="5" spans="1:133" s="8" customFormat="1" ht="20.25" customHeight="1" x14ac:dyDescent="0.2">
      <c r="B5" s="142" t="s">
        <v>22</v>
      </c>
      <c r="C5" s="143"/>
      <c r="D5" s="143"/>
      <c r="E5" s="143"/>
      <c r="F5" s="143"/>
      <c r="G5" s="144"/>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row>
    <row r="6" spans="1:133" s="8" customFormat="1" ht="12.75" customHeight="1" thickBot="1" x14ac:dyDescent="0.25">
      <c r="B6" s="145"/>
      <c r="C6" s="146"/>
      <c r="D6" s="146"/>
      <c r="E6" s="146"/>
      <c r="F6" s="146"/>
      <c r="G6" s="14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row>
    <row r="7" spans="1:133" s="6" customFormat="1" ht="54" customHeight="1" thickBot="1" x14ac:dyDescent="0.25">
      <c r="B7" s="154" t="s">
        <v>34</v>
      </c>
      <c r="C7" s="155"/>
      <c r="D7" s="155"/>
      <c r="E7" s="155"/>
      <c r="F7" s="155"/>
      <c r="G7" s="156"/>
    </row>
    <row r="8" spans="1:133" s="6" customFormat="1" ht="23.25" x14ac:dyDescent="0.2">
      <c r="B8" s="62" t="s">
        <v>90</v>
      </c>
      <c r="C8" s="63"/>
      <c r="D8" s="63"/>
      <c r="E8" s="63"/>
      <c r="F8" s="63"/>
      <c r="G8" s="64"/>
    </row>
    <row r="9" spans="1:133" s="6" customFormat="1" ht="29.1" customHeight="1" x14ac:dyDescent="0.2">
      <c r="B9" s="65"/>
      <c r="C9" s="66"/>
      <c r="D9" s="67"/>
      <c r="E9" s="67"/>
      <c r="F9" s="148" t="s">
        <v>0</v>
      </c>
      <c r="G9" s="150" t="s">
        <v>1</v>
      </c>
    </row>
    <row r="10" spans="1:133" s="6" customFormat="1" ht="43.5" customHeight="1" x14ac:dyDescent="0.2">
      <c r="B10" s="68"/>
      <c r="C10" s="167" t="s">
        <v>29</v>
      </c>
      <c r="D10" s="167"/>
      <c r="E10" s="87">
        <f>AVERAGE(F12:F16)</f>
        <v>3.6</v>
      </c>
      <c r="F10" s="149"/>
      <c r="G10" s="151"/>
    </row>
    <row r="11" spans="1:133" ht="15.75" thickBot="1" x14ac:dyDescent="0.3">
      <c r="B11" s="69"/>
      <c r="C11" s="70"/>
      <c r="D11" s="71"/>
      <c r="E11" s="71"/>
      <c r="F11" s="81" t="s">
        <v>21</v>
      </c>
      <c r="G11" s="73"/>
    </row>
    <row r="12" spans="1:133" s="6" customFormat="1" ht="121.5" customHeight="1" thickBot="1" x14ac:dyDescent="0.25">
      <c r="A12" s="6" t="s">
        <v>53</v>
      </c>
      <c r="B12" s="74" t="s">
        <v>4</v>
      </c>
      <c r="C12" s="136" t="s">
        <v>123</v>
      </c>
      <c r="D12" s="136"/>
      <c r="E12" s="137"/>
      <c r="F12" s="80">
        <v>4</v>
      </c>
      <c r="G12" s="75"/>
    </row>
    <row r="13" spans="1:133" s="6" customFormat="1" ht="174.6" customHeight="1" thickBot="1" x14ac:dyDescent="0.25">
      <c r="A13" s="6" t="s">
        <v>54</v>
      </c>
      <c r="B13" s="74" t="s">
        <v>5</v>
      </c>
      <c r="C13" s="136" t="s">
        <v>124</v>
      </c>
      <c r="D13" s="136"/>
      <c r="E13" s="137"/>
      <c r="F13" s="80">
        <v>4</v>
      </c>
      <c r="G13" s="75"/>
    </row>
    <row r="14" spans="1:133" s="6" customFormat="1" ht="132" customHeight="1" thickBot="1" x14ac:dyDescent="0.25">
      <c r="A14" s="6" t="s">
        <v>55</v>
      </c>
      <c r="B14" s="74" t="s">
        <v>6</v>
      </c>
      <c r="C14" s="136" t="s">
        <v>125</v>
      </c>
      <c r="D14" s="136"/>
      <c r="E14" s="137"/>
      <c r="F14" s="80">
        <v>4</v>
      </c>
      <c r="G14" s="75"/>
    </row>
    <row r="15" spans="1:133" s="6" customFormat="1" ht="95.1" customHeight="1" thickBot="1" x14ac:dyDescent="0.25">
      <c r="A15" s="6" t="s">
        <v>54</v>
      </c>
      <c r="B15" s="74" t="s">
        <v>7</v>
      </c>
      <c r="C15" s="152" t="s">
        <v>126</v>
      </c>
      <c r="D15" s="152"/>
      <c r="E15" s="153"/>
      <c r="F15" s="80">
        <v>4</v>
      </c>
      <c r="G15" s="75"/>
    </row>
    <row r="16" spans="1:133" s="6" customFormat="1" ht="95.1" customHeight="1" thickBot="1" x14ac:dyDescent="0.25">
      <c r="A16" s="6" t="s">
        <v>55</v>
      </c>
      <c r="B16" s="74" t="s">
        <v>35</v>
      </c>
      <c r="C16" s="136" t="s">
        <v>127</v>
      </c>
      <c r="D16" s="136"/>
      <c r="E16" s="137"/>
      <c r="F16" s="80">
        <v>2</v>
      </c>
      <c r="G16" s="75"/>
    </row>
    <row r="17" spans="2:7" s="6" customFormat="1" ht="13.5" thickBot="1" x14ac:dyDescent="0.25">
      <c r="B17" s="132" t="s">
        <v>3</v>
      </c>
      <c r="C17" s="133"/>
      <c r="D17" s="133"/>
      <c r="E17" s="133"/>
      <c r="F17" s="133"/>
      <c r="G17" s="134"/>
    </row>
    <row r="18" spans="2:7" s="6" customFormat="1" x14ac:dyDescent="0.2">
      <c r="B18" s="5" t="s">
        <v>2</v>
      </c>
      <c r="C18" s="3"/>
      <c r="D18" s="1"/>
      <c r="E18" s="4"/>
      <c r="F18" s="1"/>
      <c r="G18" s="1"/>
    </row>
    <row r="20" spans="2:7" s="6" customFormat="1" ht="15.75" x14ac:dyDescent="0.2">
      <c r="B20" s="135"/>
      <c r="C20" s="135"/>
      <c r="D20" s="1"/>
      <c r="E20" s="4"/>
      <c r="F20" s="1"/>
      <c r="G20" s="1"/>
    </row>
  </sheetData>
  <mergeCells count="13">
    <mergeCell ref="B20:C20"/>
    <mergeCell ref="C13:E13"/>
    <mergeCell ref="C14:E14"/>
    <mergeCell ref="C15:E15"/>
    <mergeCell ref="B17:G17"/>
    <mergeCell ref="C12:E12"/>
    <mergeCell ref="C16:E16"/>
    <mergeCell ref="C10:D10"/>
    <mergeCell ref="B1:G4"/>
    <mergeCell ref="B5:G6"/>
    <mergeCell ref="B7:G7"/>
    <mergeCell ref="F9:F10"/>
    <mergeCell ref="G9:G10"/>
  </mergeCells>
  <dataValidations count="2">
    <dataValidation type="list" allowBlank="1" showInputMessage="1" showErrorMessage="1" errorTitle="Invalid entry?" error="Please hit &quot;Cancel&quot; then select &quot;Yes&quot; or &quot;No&quot; from the drop-down list" sqref="F12:F16" xr:uid="{E3CC1179-ECF7-40FC-AFF0-5A1C978CA9A3}">
      <formula1>"1,2,3,4"</formula1>
    </dataValidation>
    <dataValidation type="textLength" allowBlank="1" showInputMessage="1" showErrorMessage="1" sqref="G12:G16" xr:uid="{98F97FE6-D9BA-485F-8492-E6A5317BC883}">
      <formula1>0</formula1>
      <formula2>999</formula2>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D209F01A4D7D4F9A16A8446FA78F85" ma:contentTypeVersion="12" ma:contentTypeDescription="Create a new document." ma:contentTypeScope="" ma:versionID="f74b1c207792094f6b36a9a791deed86">
  <xsd:schema xmlns:xsd="http://www.w3.org/2001/XMLSchema" xmlns:xs="http://www.w3.org/2001/XMLSchema" xmlns:p="http://schemas.microsoft.com/office/2006/metadata/properties" xmlns:ns3="58ffb36d-4eef-41e2-a31d-4b6eb6e074ca" xmlns:ns4="4db2b0fc-24eb-4d2d-84d6-4efc860fe0ae" targetNamespace="http://schemas.microsoft.com/office/2006/metadata/properties" ma:root="true" ma:fieldsID="42f3b060d51239b9626e274ce3698c04" ns3:_="" ns4:_="">
    <xsd:import namespace="58ffb36d-4eef-41e2-a31d-4b6eb6e074ca"/>
    <xsd:import namespace="4db2b0fc-24eb-4d2d-84d6-4efc860fe0a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ffb36d-4eef-41e2-a31d-4b6eb6e074c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b2b0fc-24eb-4d2d-84d6-4efc860fe0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05152D-D87A-4500-87D2-C881C9798042}">
  <ds:schemaRefs>
    <ds:schemaRef ds:uri="http://schemas.microsoft.com/sharepoint/v3/contenttype/forms"/>
  </ds:schemaRefs>
</ds:datastoreItem>
</file>

<file path=customXml/itemProps2.xml><?xml version="1.0" encoding="utf-8"?>
<ds:datastoreItem xmlns:ds="http://schemas.openxmlformats.org/officeDocument/2006/customXml" ds:itemID="{339569E7-F552-4E39-88D5-D4B309C8FAC4}">
  <ds:schemaRefs>
    <ds:schemaRef ds:uri="4db2b0fc-24eb-4d2d-84d6-4efc860fe0ae"/>
    <ds:schemaRef ds:uri="58ffb36d-4eef-41e2-a31d-4b6eb6e074ca"/>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E262297-8FCA-41A5-9DA4-AD0E14C32B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ffb36d-4eef-41e2-a31d-4b6eb6e074ca"/>
    <ds:schemaRef ds:uri="4db2b0fc-24eb-4d2d-84d6-4efc860fe0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Overview </vt:lpstr>
      <vt:lpstr>Summary of values  </vt:lpstr>
      <vt:lpstr>Input—month end processes</vt:lpstr>
      <vt:lpstr>Input—fin. statement close</vt:lpstr>
      <vt:lpstr>Input—fin. statement prep.</vt:lpstr>
      <vt:lpstr>Input—fin. reporting matters</vt:lpstr>
    </vt:vector>
  </TitlesOfParts>
  <Company>Queensland Audit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Queensland Audit Office</dc:creator>
  <cp:lastModifiedBy>Lyndal Morrison</cp:lastModifiedBy>
  <cp:lastPrinted>2019-07-16T04:20:40Z</cp:lastPrinted>
  <dcterms:created xsi:type="dcterms:W3CDTF">2019-05-26T22:55:30Z</dcterms:created>
  <dcterms:modified xsi:type="dcterms:W3CDTF">2020-03-05T01:23:38Z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0x010100A8D209F01A4D7D4F9A16A8446FA78F85</vt:lpwstr>
  </property>
</Properties>
</file>